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cmsoly1024\OFM\OFM\SWA\Systems\DebtBook\Resources\"/>
    </mc:Choice>
  </mc:AlternateContent>
  <xr:revisionPtr revIDLastSave="0" documentId="13_ncr:1_{6AF2EF35-365B-4C90-9A70-ABC08AE8B6DA}" xr6:coauthVersionLast="47" xr6:coauthVersionMax="47" xr10:uidLastSave="{00000000-0000-0000-0000-000000000000}"/>
  <bookViews>
    <workbookView xWindow="-120" yWindow="-120" windowWidth="29040" windowHeight="15840" tabRatio="826" xr2:uid="{6F3BAF9A-C11A-411C-B234-A4C88EEF668E}"/>
  </bookViews>
  <sheets>
    <sheet name="Instructions" sheetId="3" r:id="rId1"/>
    <sheet name="Modified Acc-DebtBook Example" sheetId="8" r:id="rId2"/>
    <sheet name="Modified Accrual - Governmental" sheetId="1" r:id="rId3"/>
    <sheet name="Full Accrual - Proprietary" sheetId="5" r:id="rId4"/>
    <sheet name="Short-Term Amounts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13" i="1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Q39" i="9"/>
  <c r="R39" i="9"/>
  <c r="S39" i="9"/>
  <c r="U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M39" i="9"/>
  <c r="AN39" i="9"/>
  <c r="AO39" i="9"/>
  <c r="AQ39" i="9"/>
  <c r="AU39" i="9"/>
  <c r="AV39" i="9"/>
  <c r="AW39" i="9"/>
  <c r="AX39" i="9"/>
  <c r="AY39" i="9"/>
  <c r="AZ39" i="9"/>
  <c r="BA39" i="9"/>
  <c r="BB39" i="9"/>
  <c r="BC39" i="9"/>
  <c r="BD39" i="9"/>
  <c r="BE39" i="9"/>
  <c r="BF39" i="9"/>
  <c r="BG39" i="9"/>
  <c r="BI39" i="9"/>
  <c r="BJ39" i="9"/>
  <c r="BK39" i="9"/>
  <c r="BM39" i="9"/>
  <c r="BQ39" i="9"/>
  <c r="BR39" i="9"/>
  <c r="BS39" i="9"/>
  <c r="BT39" i="9"/>
  <c r="BU39" i="9"/>
  <c r="BV39" i="9"/>
  <c r="BW39" i="9"/>
  <c r="BX39" i="9"/>
  <c r="BY39" i="9"/>
  <c r="BZ39" i="9"/>
  <c r="CA39" i="9"/>
  <c r="CB39" i="9"/>
  <c r="CC39" i="9"/>
  <c r="CE39" i="9"/>
  <c r="CF39" i="9"/>
  <c r="CG39" i="9"/>
  <c r="CI39" i="9"/>
  <c r="F6" i="8"/>
  <c r="G6" i="8"/>
  <c r="F18" i="8"/>
  <c r="G18" i="8"/>
  <c r="F23" i="8"/>
  <c r="G23" i="8"/>
  <c r="F34" i="8"/>
  <c r="G34" i="8"/>
  <c r="F40" i="8"/>
  <c r="G40" i="8"/>
  <c r="F51" i="8"/>
  <c r="G51" i="8"/>
  <c r="M24" i="1"/>
  <c r="M23" i="1"/>
  <c r="M22" i="1"/>
  <c r="M6" i="1"/>
  <c r="M5" i="1"/>
  <c r="M22" i="5" l="1"/>
  <c r="M24" i="5" s="1"/>
  <c r="M20" i="5"/>
  <c r="M19" i="5"/>
  <c r="M27" i="5" s="1"/>
  <c r="M18" i="5"/>
  <c r="M26" i="5" s="1"/>
  <c r="M17" i="5"/>
  <c r="M12" i="5"/>
  <c r="M11" i="5"/>
  <c r="M5" i="5"/>
  <c r="M7" i="5" s="1"/>
  <c r="N26" i="5"/>
  <c r="O19" i="5"/>
  <c r="O27" i="5" s="1"/>
  <c r="O5" i="5"/>
  <c r="O22" i="5"/>
  <c r="O20" i="5"/>
  <c r="O18" i="5"/>
  <c r="O17" i="5"/>
  <c r="O12" i="5"/>
  <c r="O11" i="5"/>
  <c r="O26" i="5" l="1"/>
  <c r="O24" i="1" l="1"/>
  <c r="O6" i="1"/>
  <c r="O33" i="1"/>
  <c r="O29" i="1"/>
  <c r="O39" i="1" s="1"/>
  <c r="O26" i="1"/>
  <c r="O18" i="1" l="1"/>
  <c r="O17" i="1"/>
  <c r="O22" i="1"/>
  <c r="O23" i="1"/>
  <c r="O11" i="1"/>
  <c r="O8" i="1"/>
  <c r="O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Quichocho, Anna (OFM)</author>
  </authors>
  <commentList>
    <comment ref="N2" authorId="0" shapeId="0" xr:uid="{51C668F5-1AE4-470D-8907-6D047E4414E6}">
      <text>
        <r>
          <rPr>
            <b/>
            <sz val="9"/>
            <color indexed="81"/>
            <rFont val="Tahoma"/>
            <family val="2"/>
          </rPr>
          <t>Key:</t>
        </r>
        <r>
          <rPr>
            <sz val="9"/>
            <color indexed="81"/>
            <rFont val="Tahoma"/>
            <family val="2"/>
          </rPr>
          <t xml:space="preserve">
SO = Subobject
SSO - Sub-subobject
RS = Revenue source (Major source and source)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Quichocho, Anna (OFM)</author>
  </authors>
  <commentList>
    <comment ref="N2" authorId="0" shapeId="0" xr:uid="{0D47160C-8A90-4660-B353-0863E8280D5E}">
      <text>
        <r>
          <rPr>
            <b/>
            <sz val="9"/>
            <color indexed="81"/>
            <rFont val="Tahoma"/>
            <family val="2"/>
          </rPr>
          <t>Key:</t>
        </r>
        <r>
          <rPr>
            <sz val="9"/>
            <color indexed="81"/>
            <rFont val="Tahoma"/>
            <family val="2"/>
          </rPr>
          <t xml:space="preserve">
SO = Subobject
SSO - Sub-subobject
RS = Revenue source (Major source and source)</t>
        </r>
      </text>
    </comment>
  </commentList>
</comments>
</file>

<file path=xl/sharedStrings.xml><?xml version="1.0" encoding="utf-8"?>
<sst xmlns="http://schemas.openxmlformats.org/spreadsheetml/2006/main" count="775" uniqueCount="190">
  <si>
    <t>Debtbook</t>
  </si>
  <si>
    <t>G/L Account #</t>
  </si>
  <si>
    <t>G/L Account Name</t>
  </si>
  <si>
    <t>Debits</t>
  </si>
  <si>
    <t>Credits</t>
  </si>
  <si>
    <t>TC</t>
  </si>
  <si>
    <t>Debit GL</t>
  </si>
  <si>
    <t>Credit GL</t>
  </si>
  <si>
    <t>Account</t>
  </si>
  <si>
    <t>Amount</t>
  </si>
  <si>
    <t>SO JS</t>
  </si>
  <si>
    <t>RS 0810</t>
  </si>
  <si>
    <t>Expenditure: Interest</t>
  </si>
  <si>
    <t>Amortization Expense</t>
  </si>
  <si>
    <t>Interest Expense</t>
  </si>
  <si>
    <t>Accrued Interest Payable</t>
  </si>
  <si>
    <t>Accumulated Amortization</t>
  </si>
  <si>
    <t>5112v</t>
  </si>
  <si>
    <t>SO WA</t>
  </si>
  <si>
    <t>SO PB</t>
  </si>
  <si>
    <t>174 R</t>
  </si>
  <si>
    <t>(5112v)</t>
  </si>
  <si>
    <t>(6592)</t>
  </si>
  <si>
    <t>SO WF</t>
  </si>
  <si>
    <t>337 R</t>
  </si>
  <si>
    <t>347 R</t>
  </si>
  <si>
    <t>(6525)</t>
  </si>
  <si>
    <t>(9920)</t>
  </si>
  <si>
    <t>RS 0418</t>
  </si>
  <si>
    <t>Coding Elements</t>
  </si>
  <si>
    <t>Fund</t>
  </si>
  <si>
    <t>Purpose</t>
  </si>
  <si>
    <t>99</t>
  </si>
  <si>
    <t>13</t>
  </si>
  <si>
    <t>AFRS Entries</t>
  </si>
  <si>
    <t>1. Record Capital Outlay and Other Financing Source</t>
  </si>
  <si>
    <t>Activity</t>
  </si>
  <si>
    <t>AI/PI Required</t>
  </si>
  <si>
    <r>
      <rPr>
        <i/>
        <sz val="11"/>
        <rFont val="Calibri"/>
        <family val="2"/>
        <scheme val="minor"/>
      </rPr>
      <t xml:space="preserve">AI/PI Required; </t>
    </r>
    <r>
      <rPr>
        <b/>
        <i/>
        <sz val="11"/>
        <color rgb="FF00B050"/>
        <rFont val="Calibri"/>
        <family val="2"/>
        <scheme val="minor"/>
      </rPr>
      <t>Use the SSO that the payments were coded to during the fiscal year.</t>
    </r>
  </si>
  <si>
    <t>3. Record interest accrued in June, but paid in July</t>
  </si>
  <si>
    <t>FM</t>
  </si>
  <si>
    <t>In DebtBook, click on "Reporting", then "Journal Entries", then "Create Export"</t>
  </si>
  <si>
    <t>Give your report a name</t>
  </si>
  <si>
    <t>Select your profile</t>
  </si>
  <si>
    <t>Select "All"</t>
  </si>
  <si>
    <t>End date is 6/30 of the current fiscal year</t>
  </si>
  <si>
    <t>Fiscal Year-End is 6/30</t>
  </si>
  <si>
    <t>Payment Entry Frequency is "Year-End"</t>
  </si>
  <si>
    <t>Accrual and Amortization Entry Frequency is "Year-End"</t>
  </si>
  <si>
    <t>Click "Create Export" and then download your report.</t>
  </si>
  <si>
    <t>ANNUAL ACTIVITY</t>
  </si>
  <si>
    <t>Description</t>
  </si>
  <si>
    <t>Comment</t>
  </si>
  <si>
    <t>Date</t>
  </si>
  <si>
    <t>CATEGORY</t>
  </si>
  <si>
    <t>422</t>
  </si>
  <si>
    <t>1b. Record interest accrued in June, but paid in July</t>
  </si>
  <si>
    <t>Instructions</t>
  </si>
  <si>
    <t>(1)</t>
  </si>
  <si>
    <t>(2)</t>
  </si>
  <si>
    <t>(3)</t>
  </si>
  <si>
    <t>Utilize the tabs on this spreadsheet to cross-walk the DebtBook entries to the appropriate AFRS entries.</t>
  </si>
  <si>
    <t>*Status = Verified</t>
  </si>
  <si>
    <t>*Materiality = Material</t>
  </si>
  <si>
    <t>*Intra-Agency = No</t>
  </si>
  <si>
    <t>Start date is 7/1 of the current fiscal year</t>
  </si>
  <si>
    <t>Note: There will be separate tabs for "Full Accrual" and Modified Accrual". Depending on your agency, you may have data in one or both of these tabs.</t>
  </si>
  <si>
    <t>(4)</t>
  </si>
  <si>
    <t>To determine the short-term portion for your AFRS entries, you will need to do the following in DebtBook:</t>
  </si>
  <si>
    <t>*Click on Profile Summary</t>
  </si>
  <si>
    <t>*Click on Fund (Top Right)</t>
  </si>
  <si>
    <t>*Click "Compare All Schedules"</t>
  </si>
  <si>
    <t>*Click "Export Data"</t>
  </si>
  <si>
    <t>*Download the report (example below)</t>
  </si>
  <si>
    <t>-</t>
  </si>
  <si>
    <t>Notes</t>
  </si>
  <si>
    <t>Refundable Deposit</t>
  </si>
  <si>
    <t>N/A</t>
  </si>
  <si>
    <t>Termination Date</t>
  </si>
  <si>
    <t>Vendor</t>
  </si>
  <si>
    <t>Link</t>
  </si>
  <si>
    <t>Source</t>
  </si>
  <si>
    <t/>
  </si>
  <si>
    <t>Total</t>
  </si>
  <si>
    <t>Ending Balance</t>
  </si>
  <si>
    <t>Beginning Balance</t>
  </si>
  <si>
    <t>Total Payment</t>
  </si>
  <si>
    <t>Other Payments</t>
  </si>
  <si>
    <t>Variable Payments</t>
  </si>
  <si>
    <t>Interest Expense Balance</t>
  </si>
  <si>
    <t>Accrued Interest</t>
  </si>
  <si>
    <t>Other Reasonably Certain Payments</t>
  </si>
  <si>
    <t>Termination Penalty</t>
  </si>
  <si>
    <t>Variable Based On An Index</t>
  </si>
  <si>
    <t>Variable Based on Rate</t>
  </si>
  <si>
    <t>Variable Fixed in Substance</t>
  </si>
  <si>
    <t>Fixed Payments</t>
  </si>
  <si>
    <t>001 - General Fund</t>
  </si>
  <si>
    <t>All Funds</t>
  </si>
  <si>
    <t>All</t>
  </si>
  <si>
    <t>Month-to-Month or Year-to-Year:</t>
  </si>
  <si>
    <t>Materiality:</t>
  </si>
  <si>
    <t>End Date:</t>
  </si>
  <si>
    <t>Annual</t>
  </si>
  <si>
    <t>Frequency:</t>
  </si>
  <si>
    <t>06-30-2021</t>
  </si>
  <si>
    <t>Profile as Of:</t>
  </si>
  <si>
    <t>Annually, after DebtBook has been updated with any additional SBITAs and/or adjustments to current SBITAs, agencies will need to pull a report to get the necessary activity to post to AFRS.</t>
  </si>
  <si>
    <t>Note: To be included in the journal entries, SBITAs must meet the following criteria:</t>
  </si>
  <si>
    <t>Review the DebtBook entries and separate out entries for NEW SBITAs, SBITAs that have ENDED, and other adjustments (See Modified Acc-DebtBook Example tab)</t>
  </si>
  <si>
    <t>1. Record SBITA Asset/Liability</t>
  </si>
  <si>
    <t>Subscription Component Name</t>
  </si>
  <si>
    <t>Subscription Type</t>
  </si>
  <si>
    <t>Subscription Asset</t>
  </si>
  <si>
    <t>Subscription</t>
  </si>
  <si>
    <t>SBITA</t>
  </si>
  <si>
    <t>Subscription Liability</t>
  </si>
  <si>
    <t>Example SBITA</t>
  </si>
  <si>
    <t>2670v</t>
  </si>
  <si>
    <t>New SBITAs (If Applicable):</t>
  </si>
  <si>
    <t>SBITAs Ended (If Applicable):</t>
  </si>
  <si>
    <t>1. Dispose of the SBITA Asset and associated Accumulated Amortization</t>
  </si>
  <si>
    <t>2680v</t>
  </si>
  <si>
    <t>Annual Activity (All SBITAs):</t>
  </si>
  <si>
    <t>1a. Reclassify expenditures to principal and interest on SBITAs from the subobject and sub-subobject used when payments were made</t>
  </si>
  <si>
    <t>Cash / Subscription Clearing</t>
  </si>
  <si>
    <t>5175v</t>
  </si>
  <si>
    <t>SO/SSO EY/Y201</t>
  </si>
  <si>
    <t>SO/SSO EY/YXXX</t>
  </si>
  <si>
    <t>2. Record the amortization of the SBITA Asset</t>
  </si>
  <si>
    <r>
      <t xml:space="preserve">Look at Principal Payments for the </t>
    </r>
    <r>
      <rPr>
        <i/>
        <u/>
        <sz val="11"/>
        <color theme="1"/>
        <rFont val="Calibri"/>
        <family val="2"/>
        <scheme val="minor"/>
      </rPr>
      <t>next</t>
    </r>
    <r>
      <rPr>
        <i/>
        <sz val="11"/>
        <color theme="1"/>
        <rFont val="Calibri"/>
        <family val="2"/>
        <scheme val="minor"/>
      </rPr>
      <t xml:space="preserve"> year to get the amount (See Short-Term Amounts tab for more information)</t>
    </r>
  </si>
  <si>
    <r>
      <t xml:space="preserve">Look at Principal Payments for the </t>
    </r>
    <r>
      <rPr>
        <i/>
        <u/>
        <sz val="11"/>
        <color theme="1"/>
        <rFont val="Calibri"/>
        <family val="2"/>
        <scheme val="minor"/>
      </rPr>
      <t>current</t>
    </r>
    <r>
      <rPr>
        <i/>
        <sz val="11"/>
        <color theme="1"/>
        <rFont val="Calibri"/>
        <family val="2"/>
        <scheme val="minor"/>
      </rPr>
      <t xml:space="preserve"> year to get the amount (See Short-Term Amounts tab for more information)</t>
    </r>
  </si>
  <si>
    <t>Expenditure: Subscription</t>
  </si>
  <si>
    <t>001</t>
  </si>
  <si>
    <t>Other Financing Source: Subscription Financing</t>
  </si>
  <si>
    <t>5275v</t>
  </si>
  <si>
    <t>2. Record SBITA Asset</t>
  </si>
  <si>
    <t>3. Record SBITA Liability</t>
  </si>
  <si>
    <t>1. Reclassify expenditures to principal and interest on SBITAs from the subobject and sub-subobject used when payments were made</t>
  </si>
  <si>
    <t>Expenditure: Subscription Financing Principal</t>
  </si>
  <si>
    <t>2. Reduce the SBITA Liability by the amount of principal paid</t>
  </si>
  <si>
    <t>Net Position</t>
  </si>
  <si>
    <t xml:space="preserve">4. Record the amortization of the SBITA Asset. </t>
  </si>
  <si>
    <t>SO/SSO EY/Y200</t>
  </si>
  <si>
    <t>2680V</t>
  </si>
  <si>
    <t>*This is the operating account making the monthly SBITA payments; DebtBook provides this information if it is accurately input into the software</t>
  </si>
  <si>
    <t>To record 2026 year-end reconciliation entry for all 307 - Department of Children, Youth, and Families subscriptions.</t>
  </si>
  <si>
    <t>Compunet - Splunk - PO2204583</t>
  </si>
  <si>
    <t>To record 2026 year-end entry for all 307 - Department of Children, Youth, and Families subscriptions.</t>
  </si>
  <si>
    <t>To record 2024 year-end reconciliation entry for all 307 - Department of Children, Youth, and Families subscriptions.</t>
  </si>
  <si>
    <t>To record 2024 year-end entry for all 307 - Department of Children, Youth, and Families subscriptions.</t>
  </si>
  <si>
    <t>To record 2023 year-end reconciliation entry for all 307 - Department of Children, Youth, and Families subscriptions.</t>
  </si>
  <si>
    <t>To record 2023 year-end entry for all 307 - Department of Children, Youth, and Families subscriptions.</t>
  </si>
  <si>
    <t>*Make sure you are in the Subscription management module within DebtBook</t>
  </si>
  <si>
    <t>*Click on Subscriptions</t>
  </si>
  <si>
    <t>*Navigate to the specific SBITA and fund (if allocated across multiple funds)</t>
  </si>
  <si>
    <t>Software</t>
  </si>
  <si>
    <t>Underlying IT Asset Type</t>
  </si>
  <si>
    <t>Subscription End Date</t>
  </si>
  <si>
    <t>SHI</t>
  </si>
  <si>
    <t>Compunet, Inc.</t>
  </si>
  <si>
    <t>Binti, Inc.</t>
  </si>
  <si>
    <t>Internal Subscription Identifier</t>
  </si>
  <si>
    <t>SWV0168132 - 00</t>
  </si>
  <si>
    <t>Principal</t>
  </si>
  <si>
    <t>Subscription Payment</t>
  </si>
  <si>
    <t>Non-Subscription Component</t>
  </si>
  <si>
    <t>Subscription Incentives</t>
  </si>
  <si>
    <t>SHI-EI Hub - 22-1293-01</t>
  </si>
  <si>
    <t>Binti - 2123-98850</t>
  </si>
  <si>
    <t>Intra-Entity Subscription:</t>
  </si>
  <si>
    <t>Subscription End Date Range:</t>
  </si>
  <si>
    <t>Subscription Start Date Range:</t>
  </si>
  <si>
    <t>Subscription Status:</t>
  </si>
  <si>
    <t>Subscription Type:</t>
  </si>
  <si>
    <t>06-30-2026</t>
  </si>
  <si>
    <t>307 - Department of Children, Youth, and Families - Subscription Schedules</t>
  </si>
  <si>
    <t>*The short-term amount will be the Principal Payment for the following fiscal year (or current fiscal year if entering a new SBITA)</t>
  </si>
  <si>
    <t>EXAMPLE SBITA (Governmental)</t>
  </si>
  <si>
    <t>*SBITA has been Allocated to at least one Fund and the total allocation adds up to 100%</t>
  </si>
  <si>
    <t>NEW SBITA</t>
  </si>
  <si>
    <t>SBITA ENDED</t>
  </si>
  <si>
    <t>*Click "View All Subscriptions" (Or drill down to your specifically SBITA if desired)</t>
  </si>
  <si>
    <t>For SBITAs, DebtBook re-states the Subscription Asset, Subscription Liability &amp; Accumulated Amortization EACH year - the only entry the State of Washington needs to post is the Amortization Expense</t>
  </si>
  <si>
    <r>
      <t xml:space="preserve">4. Reclassify Short-Term SBITA Liability due within the </t>
    </r>
    <r>
      <rPr>
        <i/>
        <u/>
        <sz val="11"/>
        <color theme="1"/>
        <rFont val="Calibri"/>
        <family val="2"/>
        <scheme val="minor"/>
      </rPr>
      <t>current</t>
    </r>
    <r>
      <rPr>
        <i/>
        <sz val="11"/>
        <color theme="1"/>
        <rFont val="Calibri"/>
        <family val="2"/>
        <scheme val="minor"/>
      </rPr>
      <t xml:space="preserve"> fiscal year</t>
    </r>
    <r>
      <rPr>
        <b/>
        <i/>
        <sz val="11"/>
        <color theme="1"/>
        <rFont val="Calibri"/>
        <family val="2"/>
        <scheme val="minor"/>
      </rPr>
      <t xml:space="preserve"> (additional entry not in DebtBook)</t>
    </r>
  </si>
  <si>
    <r>
      <t xml:space="preserve">5. Reclassify Short-Term SBITA Liability due within the </t>
    </r>
    <r>
      <rPr>
        <i/>
        <u/>
        <sz val="11"/>
        <color theme="1"/>
        <rFont val="Calibri"/>
        <family val="2"/>
        <scheme val="minor"/>
      </rPr>
      <t>next</t>
    </r>
    <r>
      <rPr>
        <i/>
        <sz val="11"/>
        <color theme="1"/>
        <rFont val="Calibri"/>
        <family val="2"/>
        <scheme val="minor"/>
      </rPr>
      <t xml:space="preserve"> fiscal year</t>
    </r>
    <r>
      <rPr>
        <b/>
        <i/>
        <sz val="11"/>
        <color theme="1"/>
        <rFont val="Calibri"/>
        <family val="2"/>
        <scheme val="minor"/>
      </rPr>
      <t xml:space="preserve"> (additional entry not in DebtBook)</t>
    </r>
  </si>
  <si>
    <r>
      <t>6. Reverse entry to record interest accrued in June, but paid in July</t>
    </r>
    <r>
      <rPr>
        <b/>
        <i/>
        <sz val="11"/>
        <color theme="1"/>
        <rFont val="Calibri"/>
        <family val="2"/>
        <scheme val="minor"/>
      </rPr>
      <t xml:space="preserve"> (additional entry not in Debtbook)</t>
    </r>
  </si>
  <si>
    <r>
      <t xml:space="preserve">2. Reclassify Short-Term SBITA Liability due within the </t>
    </r>
    <r>
      <rPr>
        <i/>
        <u/>
        <sz val="11"/>
        <color theme="1"/>
        <rFont val="Calibri"/>
        <family val="2"/>
        <scheme val="minor"/>
      </rPr>
      <t>current</t>
    </r>
    <r>
      <rPr>
        <i/>
        <sz val="11"/>
        <color theme="1"/>
        <rFont val="Calibri"/>
        <family val="2"/>
        <scheme val="minor"/>
      </rPr>
      <t xml:space="preserve"> fiscal year </t>
    </r>
    <r>
      <rPr>
        <b/>
        <i/>
        <sz val="11"/>
        <color theme="1"/>
        <rFont val="Calibri"/>
        <family val="2"/>
        <scheme val="minor"/>
      </rPr>
      <t>(additional entry not in DebtBook)</t>
    </r>
  </si>
  <si>
    <r>
      <t xml:space="preserve">3. Reclassify Short-Term SBITA Liability due within the </t>
    </r>
    <r>
      <rPr>
        <i/>
        <u/>
        <sz val="11"/>
        <color theme="1"/>
        <rFont val="Calibri"/>
        <family val="2"/>
        <scheme val="minor"/>
      </rPr>
      <t>next</t>
    </r>
    <r>
      <rPr>
        <i/>
        <sz val="11"/>
        <color theme="1"/>
        <rFont val="Calibri"/>
        <family val="2"/>
        <scheme val="minor"/>
      </rPr>
      <t xml:space="preserve"> fiscal year </t>
    </r>
    <r>
      <rPr>
        <b/>
        <i/>
        <sz val="11"/>
        <color theme="1"/>
        <rFont val="Calibri"/>
        <family val="2"/>
        <scheme val="minor"/>
      </rPr>
      <t>(additional entry not in DebtBook)</t>
    </r>
  </si>
  <si>
    <r>
      <t>4. Reverse entry to record interest accrued in June, but paid in July</t>
    </r>
    <r>
      <rPr>
        <b/>
        <i/>
        <sz val="11"/>
        <color theme="1"/>
        <rFont val="Calibri"/>
        <family val="2"/>
        <scheme val="minor"/>
      </rPr>
      <t xml:space="preserve"> (additional entry not in Debtbook)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</si>
</sst>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\/dd\/yyyy"/>
    <numFmt numFmtId="165" formatCode="mm\.dd\.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Arial"/>
      <family val="1"/>
    </font>
    <font>
      <b/>
      <sz val="11"/>
      <name val="Arial"/>
      <family val="1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name val="Arial"/>
      <family val="1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6AEB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4DBE7"/>
      </patternFill>
    </fill>
    <fill>
      <patternFill patternType="solid">
        <fgColor rgb="FFC2E1ED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04">
    <xf numFmtId="0" fontId="0" fillId="0" borderId="0" xfId="0"/>
    <xf numFmtId="43" fontId="0" fillId="0" borderId="0" xfId="1" applyFont="1" applyAlignment="1">
      <alignment horizontal="left"/>
    </xf>
    <xf numFmtId="43" fontId="0" fillId="0" borderId="0" xfId="1" applyFont="1" applyAlignment="1">
      <alignment horizontal="right"/>
    </xf>
    <xf numFmtId="43" fontId="0" fillId="0" borderId="0" xfId="1" applyFont="1" applyFill="1" applyAlignment="1">
      <alignment horizontal="left"/>
    </xf>
    <xf numFmtId="43" fontId="0" fillId="0" borderId="0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1" quotePrefix="1" applyNumberFormat="1" applyFont="1" applyFill="1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0" xfId="0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1" applyNumberFormat="1" applyFont="1" applyFill="1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0" fillId="0" borderId="0" xfId="1" quotePrefix="1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4" borderId="0" xfId="0" applyFill="1" applyAlignment="1">
      <alignment horizontal="left"/>
    </xf>
    <xf numFmtId="0" fontId="0" fillId="4" borderId="1" xfId="1" quotePrefix="1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0" borderId="0" xfId="0" quotePrefix="1" applyAlignment="1">
      <alignment horizontal="left"/>
    </xf>
    <xf numFmtId="0" fontId="0" fillId="0" borderId="0" xfId="1" applyNumberFormat="1" applyFont="1" applyFill="1" applyBorder="1" applyAlignment="1"/>
    <xf numFmtId="0" fontId="4" fillId="0" borderId="0" xfId="0" applyFont="1"/>
    <xf numFmtId="0" fontId="0" fillId="4" borderId="1" xfId="0" applyFill="1" applyBorder="1" applyAlignment="1">
      <alignment horizontal="left"/>
    </xf>
    <xf numFmtId="0" fontId="9" fillId="0" borderId="0" xfId="2"/>
    <xf numFmtId="39" fontId="9" fillId="0" borderId="7" xfId="2" applyNumberFormat="1" applyBorder="1" applyAlignment="1">
      <alignment horizontal="right"/>
    </xf>
    <xf numFmtId="0" fontId="9" fillId="0" borderId="0" xfId="2" applyAlignment="1">
      <alignment horizontal="right" vertical="top"/>
    </xf>
    <xf numFmtId="0" fontId="9" fillId="0" borderId="0" xfId="2" applyAlignment="1">
      <alignment horizontal="left" vertical="top"/>
    </xf>
    <xf numFmtId="39" fontId="9" fillId="0" borderId="0" xfId="2" applyNumberFormat="1" applyAlignment="1">
      <alignment horizontal="right"/>
    </xf>
    <xf numFmtId="164" fontId="9" fillId="0" borderId="0" xfId="2" applyNumberFormat="1" applyAlignment="1">
      <alignment horizontal="left"/>
    </xf>
    <xf numFmtId="0" fontId="9" fillId="5" borderId="0" xfId="2" applyFill="1"/>
    <xf numFmtId="0" fontId="9" fillId="6" borderId="0" xfId="2" applyFill="1"/>
    <xf numFmtId="0" fontId="10" fillId="7" borderId="0" xfId="2" applyFont="1" applyFill="1"/>
    <xf numFmtId="0" fontId="9" fillId="8" borderId="0" xfId="2" applyFill="1"/>
    <xf numFmtId="0" fontId="11" fillId="0" borderId="0" xfId="0" applyFont="1"/>
    <xf numFmtId="0" fontId="0" fillId="0" borderId="0" xfId="0" quotePrefix="1"/>
    <xf numFmtId="0" fontId="10" fillId="0" borderId="10" xfId="2" applyFont="1" applyBorder="1"/>
    <xf numFmtId="0" fontId="10" fillId="0" borderId="12" xfId="2" applyFont="1" applyBorder="1"/>
    <xf numFmtId="0" fontId="9" fillId="0" borderId="0" xfId="2" applyAlignment="1">
      <alignment horizontal="right"/>
    </xf>
    <xf numFmtId="165" fontId="9" fillId="0" borderId="11" xfId="2" applyNumberFormat="1" applyBorder="1" applyAlignment="1">
      <alignment horizontal="right"/>
    </xf>
    <xf numFmtId="0" fontId="10" fillId="0" borderId="0" xfId="2" applyFont="1"/>
    <xf numFmtId="0" fontId="9" fillId="9" borderId="11" xfId="2" applyFill="1" applyBorder="1"/>
    <xf numFmtId="39" fontId="9" fillId="9" borderId="0" xfId="2" applyNumberFormat="1" applyFill="1" applyAlignment="1">
      <alignment horizontal="right"/>
    </xf>
    <xf numFmtId="0" fontId="9" fillId="9" borderId="0" xfId="2" applyFill="1"/>
    <xf numFmtId="39" fontId="9" fillId="9" borderId="11" xfId="2" applyNumberFormat="1" applyFill="1" applyBorder="1" applyAlignment="1">
      <alignment horizontal="right"/>
    </xf>
    <xf numFmtId="0" fontId="10" fillId="9" borderId="0" xfId="2" applyFont="1" applyFill="1" applyAlignment="1">
      <alignment horizontal="center"/>
    </xf>
    <xf numFmtId="39" fontId="9" fillId="0" borderId="11" xfId="2" applyNumberFormat="1" applyBorder="1" applyAlignment="1">
      <alignment horizontal="right"/>
    </xf>
    <xf numFmtId="39" fontId="9" fillId="0" borderId="12" xfId="2" applyNumberFormat="1" applyBorder="1" applyAlignment="1">
      <alignment horizontal="right"/>
    </xf>
    <xf numFmtId="165" fontId="9" fillId="0" borderId="0" xfId="2" applyNumberFormat="1" applyAlignment="1">
      <alignment horizontal="right"/>
    </xf>
    <xf numFmtId="0" fontId="10" fillId="7" borderId="12" xfId="2" applyFont="1" applyFill="1" applyBorder="1" applyAlignment="1">
      <alignment horizontal="center" wrapText="1"/>
    </xf>
    <xf numFmtId="0" fontId="10" fillId="7" borderId="0" xfId="2" applyFont="1" applyFill="1" applyAlignment="1">
      <alignment horizontal="center" wrapText="1"/>
    </xf>
    <xf numFmtId="0" fontId="9" fillId="10" borderId="11" xfId="2" applyFill="1" applyBorder="1"/>
    <xf numFmtId="0" fontId="9" fillId="10" borderId="0" xfId="2" applyFill="1"/>
    <xf numFmtId="0" fontId="9" fillId="10" borderId="12" xfId="2" applyFill="1" applyBorder="1"/>
    <xf numFmtId="0" fontId="9" fillId="10" borderId="13" xfId="2" applyFill="1" applyBorder="1"/>
    <xf numFmtId="0" fontId="9" fillId="10" borderId="14" xfId="2" applyFill="1" applyBorder="1"/>
    <xf numFmtId="0" fontId="10" fillId="10" borderId="15" xfId="2" applyFont="1" applyFill="1" applyBorder="1"/>
    <xf numFmtId="0" fontId="9" fillId="10" borderId="15" xfId="2" applyFill="1" applyBorder="1"/>
    <xf numFmtId="0" fontId="9" fillId="0" borderId="0" xfId="2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 indent="2"/>
    </xf>
    <xf numFmtId="0" fontId="9" fillId="11" borderId="0" xfId="2" applyFill="1"/>
    <xf numFmtId="39" fontId="9" fillId="8" borderId="0" xfId="2" applyNumberFormat="1" applyFill="1" applyAlignment="1">
      <alignment horizontal="right"/>
    </xf>
    <xf numFmtId="39" fontId="9" fillId="3" borderId="0" xfId="2" applyNumberFormat="1" applyFill="1" applyAlignment="1">
      <alignment horizontal="right"/>
    </xf>
    <xf numFmtId="43" fontId="0" fillId="3" borderId="0" xfId="1" applyFont="1" applyFill="1" applyAlignment="1">
      <alignment horizontal="left"/>
    </xf>
    <xf numFmtId="43" fontId="0" fillId="8" borderId="0" xfId="1" applyFont="1" applyFill="1" applyAlignment="1">
      <alignment horizontal="left"/>
    </xf>
    <xf numFmtId="0" fontId="9" fillId="0" borderId="0" xfId="2" applyAlignment="1">
      <alignment horizontal="left" vertical="top"/>
    </xf>
    <xf numFmtId="0" fontId="9" fillId="0" borderId="0" xfId="2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9" fillId="0" borderId="14" xfId="2" applyBorder="1" applyAlignment="1">
      <alignment horizontal="right"/>
    </xf>
    <xf numFmtId="0" fontId="9" fillId="0" borderId="13" xfId="2" applyBorder="1"/>
    <xf numFmtId="0" fontId="10" fillId="0" borderId="15" xfId="2" applyFont="1" applyBorder="1"/>
    <xf numFmtId="0" fontId="9" fillId="0" borderId="14" xfId="2" applyBorder="1"/>
    <xf numFmtId="0" fontId="14" fillId="0" borderId="0" xfId="2" applyFont="1" applyAlignment="1">
      <alignment horizontal="right"/>
    </xf>
    <xf numFmtId="0" fontId="9" fillId="0" borderId="11" xfId="2" applyBorder="1"/>
    <xf numFmtId="0" fontId="10" fillId="0" borderId="12" xfId="2" applyFont="1" applyBorder="1"/>
    <xf numFmtId="0" fontId="9" fillId="0" borderId="0" xfId="2" applyAlignment="1">
      <alignment horizontal="right"/>
    </xf>
    <xf numFmtId="39" fontId="9" fillId="0" borderId="0" xfId="2" applyNumberFormat="1" applyAlignment="1">
      <alignment horizontal="right"/>
    </xf>
    <xf numFmtId="0" fontId="9" fillId="0" borderId="9" xfId="2" applyBorder="1" applyAlignment="1">
      <alignment horizontal="right"/>
    </xf>
    <xf numFmtId="0" fontId="9" fillId="0" borderId="9" xfId="2" applyBorder="1"/>
    <xf numFmtId="0" fontId="9" fillId="0" borderId="8" xfId="2" applyBorder="1"/>
    <xf numFmtId="0" fontId="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64" fontId="9" fillId="0" borderId="0" xfId="2" applyNumberFormat="1" applyAlignment="1">
      <alignment horizontal="right"/>
    </xf>
    <xf numFmtId="0" fontId="3" fillId="0" borderId="0" xfId="0" applyFont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5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2A6232D2-10A5-438A-9A53-2AD1798FA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9</xdr:row>
      <xdr:rowOff>114302</xdr:rowOff>
    </xdr:from>
    <xdr:to>
      <xdr:col>8</xdr:col>
      <xdr:colOff>516732</xdr:colOff>
      <xdr:row>41</xdr:row>
      <xdr:rowOff>85726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0BBC62-B8AD-8F83-D31C-8E0A3A275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905002"/>
          <a:ext cx="4783931" cy="60674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sources.debtbook.com/i40wc40sxigfy69cv8l5csn6nk2w?response-content-disposition=inline%3B+filename%3D%223070_22-1293-01+Fully+executed.pdf%22%3B+filename%2A%3DUTF-8%27%273070_22-1293-01%2520Fully%2520executed.pdf&amp;response-content-type=application%2Fpdf&amp;Expires=1718991076&amp;Signature=QUI3C6NyeUElgCsUxNEXFwyKx~atMYVR5VJL1Uhmlyyb5BDx6GHH9pPljBEXwuiJ~YdJ5TKi32N7gAQX0UkXzm6CgwR4FJWx6Fel~BYJoCNMh3qmjUjTEWSpGfyPx39eqNBH6ruzohamBiX4K7rTPNdCCWKj~JV0jfdrA7lSDoycGmZoYeXBJ7ebm72M1-Y7PIkdTO91jc25bhGZcAjtRGW82DXcqak~cu1sROy58ANUj3MtX9MjLKrrF-YbB1YPuhqOFuvyRYiNfA2U9Du3zFDyWhEaQoYgJxRfOZCgDC6waVmKU~gCSOXJM-KBGXDedZEtU-d9XDHBzT2Ij1GTJA__&amp;Key-Pair-Id=KRGORD6Y3UZAK" TargetMode="External"/><Relationship Id="rId2" Type="http://schemas.openxmlformats.org/officeDocument/2006/relationships/hyperlink" Target="https://sources.debtbook.com/kih2gapg8k9cb28rh1918urje408?response-content-disposition=inline%3B+filename%3D%223070_PO2204583+-+PurchaseOrder+-+Compunet+Inc.+-+Carrie+Sager.pdf%22%3B+filename%2A%3DUTF-8%27%273070_PO2204583%2520-%2520PurchaseOrder%2520-%2520Compunet%2520Inc.%2520-%2520Carrie%2520Sager.pdf&amp;response-content-type=application%2Fpdf&amp;Expires=1718991076&amp;Signature=o-pl1IvQW1ZuAxLFnyta3oS~7swIeCJ6u8VDYxU6EKoGA~mURDFsfAHDpYu1lYx0CmT4~5huZpKP4LIEmGKh7UbcjQcH7PMtS~jmad3AE9Qk-iOEjlSb-rWOjsr2BNPryUrTMsAQLLT9UB0qnTID7dfTapZdj5qjXU1iY828He17chSbLfD6NMmv2Q2IVF56sAACi7Fj2MIpVZW~8X5Mlda94~o3zoE-gAa1mHI47xxvde3VFXStTNhLpDXrgIKjf2DxQri~-O051zmVe-qCsunIeLIB7sPXZxvbm4rfVw09lqGsHIksPExGQQpHoXSlpS3eUkiQCnOa3zLq95MSxw__&amp;Key-Pair-Id=KRGORD6Y3UZAK" TargetMode="External"/><Relationship Id="rId1" Type="http://schemas.openxmlformats.org/officeDocument/2006/relationships/hyperlink" Target="https://sources.debtbook.com/dnipkg4pqpjcdikap0bovtgenobz?response-content-disposition=inline%3B+filename%3D%223070_2123-9885001_2123-9885001_Binti+Amdt.pdf%22%3B+filename%2A%3DUTF-8%27%273070_2123-9885001_2123-9885001_Binti%2520Amdt.pdf&amp;response-content-type=application%2Fpdf&amp;Expires=1718991076&amp;Signature=CFbI6U84Qapu4WLT7IuDsAaKP3aANa512S~57Zc-pBPvzKkeiLcKU8L~IzfcoVRi0nm0alv67owTtGsECd1QXpArxoEwfrh~~sJvjItnkzJdY1wiJiKlK5cHi3j8Y9lp2RlM9TcJcw8-JoVi7lqzDDX4VNb~aT9ElYFryfy2oLalbUC1ZSdUSlDlHxLiNh7JYzkFd0VO5At8K7vEMGfqNwIikwiX9rQY4cazhSZ2ehzmLjvs01XI8c9f0LpFans4bnoG7ZaE6FBAaDZ~Mc4U99IfEt1z07ULteaxg4gnRFXLZYXAjOzCGENa8BNOTCQBnPRw2fMznltwtKcQsHm3~A__&amp;Key-Pair-Id=KRGORD6Y3UZA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F836-C7A1-45A3-86DE-491FE536B654}">
  <dimension ref="A1:J50"/>
  <sheetViews>
    <sheetView tabSelected="1" workbookViewId="0"/>
  </sheetViews>
  <sheetFormatPr defaultRowHeight="15" x14ac:dyDescent="0.25"/>
  <cols>
    <col min="1" max="1" width="3.7109375" customWidth="1"/>
  </cols>
  <sheetData>
    <row r="1" spans="1:10" ht="21" x14ac:dyDescent="0.35">
      <c r="A1" s="41" t="s">
        <v>57</v>
      </c>
    </row>
    <row r="2" spans="1:10" x14ac:dyDescent="0.25">
      <c r="A2" t="s">
        <v>107</v>
      </c>
    </row>
    <row r="3" spans="1:10" x14ac:dyDescent="0.25">
      <c r="A3" s="29" t="s">
        <v>108</v>
      </c>
    </row>
    <row r="4" spans="1:10" x14ac:dyDescent="0.25">
      <c r="A4" s="29"/>
      <c r="B4" s="29" t="s">
        <v>62</v>
      </c>
    </row>
    <row r="5" spans="1:10" x14ac:dyDescent="0.25">
      <c r="A5" s="29"/>
      <c r="B5" s="29" t="s">
        <v>63</v>
      </c>
    </row>
    <row r="6" spans="1:10" x14ac:dyDescent="0.25">
      <c r="A6" s="29"/>
      <c r="B6" s="29" t="s">
        <v>64</v>
      </c>
    </row>
    <row r="7" spans="1:10" x14ac:dyDescent="0.25">
      <c r="A7" s="29"/>
      <c r="B7" s="29" t="s">
        <v>179</v>
      </c>
    </row>
    <row r="8" spans="1:10" x14ac:dyDescent="0.25">
      <c r="A8" s="29"/>
    </row>
    <row r="9" spans="1:10" x14ac:dyDescent="0.25">
      <c r="A9" s="42" t="s">
        <v>58</v>
      </c>
      <c r="B9" t="s">
        <v>41</v>
      </c>
    </row>
    <row r="15" spans="1:10" x14ac:dyDescent="0.25">
      <c r="J15" t="s">
        <v>42</v>
      </c>
    </row>
    <row r="18" spans="10:10" x14ac:dyDescent="0.25">
      <c r="J18" t="s">
        <v>43</v>
      </c>
    </row>
    <row r="21" spans="10:10" x14ac:dyDescent="0.25">
      <c r="J21" t="s">
        <v>44</v>
      </c>
    </row>
    <row r="24" spans="10:10" x14ac:dyDescent="0.25">
      <c r="J24" t="s">
        <v>65</v>
      </c>
    </row>
    <row r="28" spans="10:10" x14ac:dyDescent="0.25">
      <c r="J28" t="s">
        <v>45</v>
      </c>
    </row>
    <row r="31" spans="10:10" x14ac:dyDescent="0.25">
      <c r="J31" t="s">
        <v>46</v>
      </c>
    </row>
    <row r="34" spans="1:10" x14ac:dyDescent="0.25">
      <c r="J34" t="s">
        <v>47</v>
      </c>
    </row>
    <row r="37" spans="1:10" x14ac:dyDescent="0.25">
      <c r="J37" t="s">
        <v>48</v>
      </c>
    </row>
    <row r="44" spans="1:10" x14ac:dyDescent="0.25">
      <c r="A44" s="42" t="s">
        <v>59</v>
      </c>
      <c r="B44" t="s">
        <v>49</v>
      </c>
    </row>
    <row r="45" spans="1:10" x14ac:dyDescent="0.25">
      <c r="A45" s="42"/>
      <c r="B45" s="29" t="s">
        <v>66</v>
      </c>
    </row>
    <row r="46" spans="1:10" x14ac:dyDescent="0.25">
      <c r="A46" s="42"/>
    </row>
    <row r="47" spans="1:10" x14ac:dyDescent="0.25">
      <c r="A47" s="42" t="s">
        <v>60</v>
      </c>
      <c r="B47" t="s">
        <v>109</v>
      </c>
    </row>
    <row r="48" spans="1:10" x14ac:dyDescent="0.25">
      <c r="A48" s="42"/>
    </row>
    <row r="49" spans="1:2" x14ac:dyDescent="0.25">
      <c r="A49" s="42" t="s">
        <v>67</v>
      </c>
      <c r="B49" t="s">
        <v>61</v>
      </c>
    </row>
    <row r="50" spans="1:2" x14ac:dyDescent="0.25">
      <c r="A50" s="4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16822-D9ED-4ABF-83DD-12AC9039A978}">
  <dimension ref="A1:M51"/>
  <sheetViews>
    <sheetView showOutlineSymbols="0" showWhiteSpace="0" workbookViewId="0"/>
  </sheetViews>
  <sheetFormatPr defaultRowHeight="14.25" x14ac:dyDescent="0.2"/>
  <cols>
    <col min="1" max="1" width="18.5703125" style="31" bestFit="1" customWidth="1"/>
    <col min="2" max="2" width="11.28515625" style="31" bestFit="1" customWidth="1"/>
    <col min="3" max="3" width="15.140625" style="31" bestFit="1" customWidth="1"/>
    <col min="4" max="4" width="46.42578125" style="31" bestFit="1" customWidth="1"/>
    <col min="5" max="5" width="10.5703125" style="31" bestFit="1" customWidth="1"/>
    <col min="6" max="7" width="13.7109375" style="31" bestFit="1" customWidth="1"/>
    <col min="8" max="8" width="33" style="31" bestFit="1" customWidth="1"/>
    <col min="9" max="9" width="19.7109375" style="31" bestFit="1" customWidth="1"/>
    <col min="10" max="10" width="110.7109375" style="31" bestFit="1" customWidth="1"/>
    <col min="11" max="11" width="6.140625" style="31" bestFit="1" customWidth="1"/>
    <col min="12" max="12" width="9.5703125" style="31" bestFit="1" customWidth="1"/>
    <col min="13" max="13" width="9.140625" style="31" bestFit="1" customWidth="1"/>
    <col min="14" max="16384" width="9.140625" style="31"/>
  </cols>
  <sheetData>
    <row r="1" spans="1:13" ht="15" x14ac:dyDescent="0.25">
      <c r="A1" s="31" t="s">
        <v>54</v>
      </c>
      <c r="B1" s="39" t="s">
        <v>53</v>
      </c>
      <c r="C1" s="39" t="s">
        <v>1</v>
      </c>
      <c r="D1" s="39" t="s">
        <v>2</v>
      </c>
      <c r="E1" s="39" t="s">
        <v>52</v>
      </c>
      <c r="F1" s="39" t="s">
        <v>3</v>
      </c>
      <c r="G1" s="39" t="s">
        <v>4</v>
      </c>
      <c r="H1" s="39" t="s">
        <v>111</v>
      </c>
      <c r="I1" s="39" t="s">
        <v>112</v>
      </c>
      <c r="J1" s="39" t="s">
        <v>51</v>
      </c>
      <c r="K1" s="39" t="s">
        <v>30</v>
      </c>
      <c r="L1" s="39" t="s">
        <v>31</v>
      </c>
      <c r="M1" s="39" t="s">
        <v>8</v>
      </c>
    </row>
    <row r="2" spans="1:13" x14ac:dyDescent="0.2">
      <c r="A2" s="38" t="s">
        <v>180</v>
      </c>
      <c r="B2" s="36">
        <v>45107</v>
      </c>
      <c r="C2" s="34"/>
      <c r="D2" s="34" t="s">
        <v>132</v>
      </c>
      <c r="E2" s="34"/>
      <c r="F2" s="35">
        <v>1445811.13</v>
      </c>
      <c r="G2" s="35"/>
      <c r="H2" s="34" t="s">
        <v>147</v>
      </c>
      <c r="I2" s="34" t="s">
        <v>114</v>
      </c>
      <c r="J2" s="73" t="s">
        <v>152</v>
      </c>
      <c r="K2" s="33" t="s">
        <v>133</v>
      </c>
      <c r="L2" s="33" t="s">
        <v>115</v>
      </c>
      <c r="M2" s="33"/>
    </row>
    <row r="3" spans="1:13" x14ac:dyDescent="0.2">
      <c r="A3" s="40" t="s">
        <v>50</v>
      </c>
      <c r="B3" s="36">
        <v>45107</v>
      </c>
      <c r="C3" s="34"/>
      <c r="D3" s="34" t="s">
        <v>125</v>
      </c>
      <c r="E3" s="34"/>
      <c r="F3" s="35"/>
      <c r="G3" s="35">
        <v>395371.66</v>
      </c>
      <c r="H3" s="34" t="s">
        <v>147</v>
      </c>
      <c r="I3" s="34" t="s">
        <v>114</v>
      </c>
      <c r="J3" s="73" t="s">
        <v>152</v>
      </c>
      <c r="K3" s="33" t="s">
        <v>133</v>
      </c>
      <c r="L3" s="33" t="s">
        <v>115</v>
      </c>
      <c r="M3" s="33"/>
    </row>
    <row r="4" spans="1:13" x14ac:dyDescent="0.2">
      <c r="A4" s="38" t="s">
        <v>180</v>
      </c>
      <c r="B4" s="36">
        <v>45107</v>
      </c>
      <c r="C4" s="34"/>
      <c r="D4" s="34" t="s">
        <v>134</v>
      </c>
      <c r="E4" s="34"/>
      <c r="F4" s="35"/>
      <c r="G4" s="35">
        <v>1445811.13</v>
      </c>
      <c r="H4" s="34" t="s">
        <v>147</v>
      </c>
      <c r="I4" s="34" t="s">
        <v>114</v>
      </c>
      <c r="J4" s="73" t="s">
        <v>152</v>
      </c>
      <c r="K4" s="33" t="s">
        <v>133</v>
      </c>
      <c r="L4" s="33" t="s">
        <v>115</v>
      </c>
      <c r="M4" s="33"/>
    </row>
    <row r="5" spans="1:13" x14ac:dyDescent="0.2">
      <c r="A5" s="40" t="s">
        <v>50</v>
      </c>
      <c r="B5" s="36">
        <v>45107</v>
      </c>
      <c r="C5" s="34"/>
      <c r="D5" s="34" t="s">
        <v>139</v>
      </c>
      <c r="E5" s="34"/>
      <c r="F5" s="35">
        <v>395371.66</v>
      </c>
      <c r="G5" s="35"/>
      <c r="H5" s="34" t="s">
        <v>147</v>
      </c>
      <c r="I5" s="34" t="s">
        <v>114</v>
      </c>
      <c r="J5" s="73" t="s">
        <v>152</v>
      </c>
      <c r="K5" s="33" t="s">
        <v>133</v>
      </c>
      <c r="L5" s="33" t="s">
        <v>115</v>
      </c>
      <c r="M5" s="33"/>
    </row>
    <row r="6" spans="1:13" x14ac:dyDescent="0.2">
      <c r="F6" s="32">
        <f>SUM(F2:F5)</f>
        <v>1841182.7899999998</v>
      </c>
      <c r="G6" s="32">
        <f>SUM(G2:G5)</f>
        <v>1841182.7899999998</v>
      </c>
      <c r="J6" s="74"/>
    </row>
    <row r="8" spans="1:13" x14ac:dyDescent="0.2">
      <c r="A8" s="38" t="s">
        <v>180</v>
      </c>
      <c r="B8" s="36">
        <v>45107</v>
      </c>
      <c r="C8" s="34"/>
      <c r="D8" s="34" t="s">
        <v>113</v>
      </c>
      <c r="E8" s="34"/>
      <c r="F8" s="35">
        <v>1445811.13</v>
      </c>
      <c r="G8" s="35"/>
      <c r="H8" s="34" t="s">
        <v>147</v>
      </c>
      <c r="I8" s="34" t="s">
        <v>114</v>
      </c>
      <c r="J8" s="73" t="s">
        <v>151</v>
      </c>
      <c r="K8" s="33" t="s">
        <v>133</v>
      </c>
      <c r="L8" s="33" t="s">
        <v>115</v>
      </c>
      <c r="M8" s="33"/>
    </row>
    <row r="9" spans="1:13" x14ac:dyDescent="0.2">
      <c r="A9" s="38" t="s">
        <v>180</v>
      </c>
      <c r="B9" s="36">
        <v>45107</v>
      </c>
      <c r="C9" s="34"/>
      <c r="D9" s="34" t="s">
        <v>132</v>
      </c>
      <c r="E9" s="34"/>
      <c r="F9" s="35"/>
      <c r="G9" s="35">
        <v>1445811.13</v>
      </c>
      <c r="H9" s="34" t="s">
        <v>147</v>
      </c>
      <c r="I9" s="34" t="s">
        <v>114</v>
      </c>
      <c r="J9" s="73" t="s">
        <v>151</v>
      </c>
      <c r="K9" s="33" t="s">
        <v>133</v>
      </c>
      <c r="L9" s="33" t="s">
        <v>115</v>
      </c>
      <c r="M9" s="33"/>
    </row>
    <row r="10" spans="1:13" x14ac:dyDescent="0.2">
      <c r="A10" s="38" t="s">
        <v>180</v>
      </c>
      <c r="B10" s="36">
        <v>45107</v>
      </c>
      <c r="C10" s="34"/>
      <c r="D10" s="34" t="s">
        <v>134</v>
      </c>
      <c r="E10" s="34"/>
      <c r="F10" s="35">
        <v>1445811.13</v>
      </c>
      <c r="G10" s="35"/>
      <c r="H10" s="34" t="s">
        <v>147</v>
      </c>
      <c r="I10" s="34" t="s">
        <v>114</v>
      </c>
      <c r="J10" s="73" t="s">
        <v>151</v>
      </c>
      <c r="K10" s="33" t="s">
        <v>133</v>
      </c>
      <c r="L10" s="33" t="s">
        <v>115</v>
      </c>
      <c r="M10" s="33"/>
    </row>
    <row r="11" spans="1:13" x14ac:dyDescent="0.2">
      <c r="A11" s="38" t="s">
        <v>180</v>
      </c>
      <c r="B11" s="36">
        <v>45107</v>
      </c>
      <c r="C11" s="34"/>
      <c r="D11" s="34" t="s">
        <v>116</v>
      </c>
      <c r="E11" s="34"/>
      <c r="F11" s="35"/>
      <c r="G11" s="35">
        <v>1445811.13</v>
      </c>
      <c r="H11" s="34" t="s">
        <v>147</v>
      </c>
      <c r="I11" s="34" t="s">
        <v>114</v>
      </c>
      <c r="J11" s="73" t="s">
        <v>151</v>
      </c>
      <c r="K11" s="33" t="s">
        <v>133</v>
      </c>
      <c r="L11" s="33" t="s">
        <v>115</v>
      </c>
      <c r="M11" s="33"/>
    </row>
    <row r="12" spans="1:13" x14ac:dyDescent="0.2">
      <c r="A12" s="40" t="s">
        <v>50</v>
      </c>
      <c r="B12" s="36">
        <v>45107</v>
      </c>
      <c r="C12" s="34"/>
      <c r="D12" s="34" t="s">
        <v>116</v>
      </c>
      <c r="E12" s="34"/>
      <c r="F12" s="35">
        <v>395371.66</v>
      </c>
      <c r="G12" s="35"/>
      <c r="H12" s="34" t="s">
        <v>147</v>
      </c>
      <c r="I12" s="34" t="s">
        <v>114</v>
      </c>
      <c r="J12" s="73" t="s">
        <v>151</v>
      </c>
      <c r="K12" s="33" t="s">
        <v>133</v>
      </c>
      <c r="L12" s="33" t="s">
        <v>115</v>
      </c>
      <c r="M12" s="33"/>
    </row>
    <row r="13" spans="1:13" x14ac:dyDescent="0.2">
      <c r="A13" s="40" t="s">
        <v>50</v>
      </c>
      <c r="B13" s="36">
        <v>45107</v>
      </c>
      <c r="C13" s="34"/>
      <c r="D13" s="34" t="s">
        <v>139</v>
      </c>
      <c r="E13" s="34"/>
      <c r="F13" s="35"/>
      <c r="G13" s="35">
        <v>395371.66</v>
      </c>
      <c r="H13" s="34" t="s">
        <v>147</v>
      </c>
      <c r="I13" s="34" t="s">
        <v>114</v>
      </c>
      <c r="J13" s="73" t="s">
        <v>151</v>
      </c>
      <c r="K13" s="33" t="s">
        <v>133</v>
      </c>
      <c r="L13" s="33" t="s">
        <v>115</v>
      </c>
      <c r="M13" s="33"/>
    </row>
    <row r="14" spans="1:13" x14ac:dyDescent="0.2">
      <c r="A14" s="40" t="s">
        <v>50</v>
      </c>
      <c r="B14" s="36">
        <v>45107</v>
      </c>
      <c r="C14" s="34"/>
      <c r="D14" s="34" t="s">
        <v>13</v>
      </c>
      <c r="E14" s="34"/>
      <c r="F14" s="35">
        <v>441775.62</v>
      </c>
      <c r="G14" s="35"/>
      <c r="H14" s="34" t="s">
        <v>147</v>
      </c>
      <c r="I14" s="34" t="s">
        <v>114</v>
      </c>
      <c r="J14" s="73" t="s">
        <v>151</v>
      </c>
      <c r="K14" s="33" t="s">
        <v>133</v>
      </c>
      <c r="L14" s="33" t="s">
        <v>115</v>
      </c>
      <c r="M14" s="33"/>
    </row>
    <row r="15" spans="1:13" x14ac:dyDescent="0.2">
      <c r="A15" s="40" t="s">
        <v>50</v>
      </c>
      <c r="B15" s="36">
        <v>45107</v>
      </c>
      <c r="C15" s="34"/>
      <c r="D15" s="34" t="s">
        <v>16</v>
      </c>
      <c r="E15" s="34"/>
      <c r="F15" s="35"/>
      <c r="G15" s="35">
        <v>441775.62</v>
      </c>
      <c r="H15" s="34" t="s">
        <v>147</v>
      </c>
      <c r="I15" s="34" t="s">
        <v>114</v>
      </c>
      <c r="J15" s="73" t="s">
        <v>151</v>
      </c>
      <c r="K15" s="33" t="s">
        <v>133</v>
      </c>
      <c r="L15" s="33" t="s">
        <v>115</v>
      </c>
      <c r="M15" s="33"/>
    </row>
    <row r="16" spans="1:13" x14ac:dyDescent="0.2">
      <c r="A16" s="40" t="s">
        <v>50</v>
      </c>
      <c r="B16" s="36">
        <v>45107</v>
      </c>
      <c r="C16" s="34"/>
      <c r="D16" s="34" t="s">
        <v>14</v>
      </c>
      <c r="E16" s="34"/>
      <c r="F16" s="35">
        <v>2792.42</v>
      </c>
      <c r="G16" s="35"/>
      <c r="H16" s="34" t="s">
        <v>147</v>
      </c>
      <c r="I16" s="34" t="s">
        <v>114</v>
      </c>
      <c r="J16" s="73" t="s">
        <v>151</v>
      </c>
      <c r="K16" s="33" t="s">
        <v>133</v>
      </c>
      <c r="L16" s="33" t="s">
        <v>115</v>
      </c>
      <c r="M16" s="33"/>
    </row>
    <row r="17" spans="1:13" x14ac:dyDescent="0.2">
      <c r="A17" s="40" t="s">
        <v>50</v>
      </c>
      <c r="B17" s="36">
        <v>45107</v>
      </c>
      <c r="C17" s="34"/>
      <c r="D17" s="34" t="s">
        <v>15</v>
      </c>
      <c r="E17" s="34"/>
      <c r="F17" s="35"/>
      <c r="G17" s="35">
        <v>2792.42</v>
      </c>
      <c r="H17" s="34" t="s">
        <v>147</v>
      </c>
      <c r="I17" s="34" t="s">
        <v>114</v>
      </c>
      <c r="J17" s="73" t="s">
        <v>151</v>
      </c>
      <c r="K17" s="33" t="s">
        <v>133</v>
      </c>
      <c r="L17" s="33" t="s">
        <v>115</v>
      </c>
      <c r="M17" s="33"/>
    </row>
    <row r="18" spans="1:13" x14ac:dyDescent="0.2">
      <c r="F18" s="32">
        <f>SUM(F8:F17)</f>
        <v>3731561.96</v>
      </c>
      <c r="G18" s="32">
        <f>SUM(G8:G17)</f>
        <v>3731561.96</v>
      </c>
      <c r="J18" s="74"/>
    </row>
    <row r="20" spans="1:13" x14ac:dyDescent="0.2">
      <c r="A20" s="40" t="s">
        <v>50</v>
      </c>
      <c r="B20" s="36">
        <v>45473</v>
      </c>
      <c r="C20" s="34"/>
      <c r="D20" s="34" t="s">
        <v>139</v>
      </c>
      <c r="E20" s="34"/>
      <c r="F20" s="35">
        <v>349183.72</v>
      </c>
      <c r="G20" s="35"/>
      <c r="H20" s="34" t="s">
        <v>147</v>
      </c>
      <c r="I20" s="34" t="s">
        <v>114</v>
      </c>
      <c r="J20" s="73" t="s">
        <v>150</v>
      </c>
      <c r="K20" s="33" t="s">
        <v>133</v>
      </c>
      <c r="L20" s="33" t="s">
        <v>115</v>
      </c>
      <c r="M20" s="33"/>
    </row>
    <row r="21" spans="1:13" x14ac:dyDescent="0.2">
      <c r="A21" s="40" t="s">
        <v>50</v>
      </c>
      <c r="B21" s="36">
        <v>45473</v>
      </c>
      <c r="C21" s="34"/>
      <c r="D21" s="34" t="s">
        <v>12</v>
      </c>
      <c r="E21" s="34"/>
      <c r="F21" s="35">
        <v>2970.12</v>
      </c>
      <c r="G21" s="35"/>
      <c r="H21" s="34" t="s">
        <v>147</v>
      </c>
      <c r="I21" s="34" t="s">
        <v>114</v>
      </c>
      <c r="J21" s="73" t="s">
        <v>150</v>
      </c>
      <c r="K21" s="33" t="s">
        <v>133</v>
      </c>
      <c r="L21" s="33" t="s">
        <v>115</v>
      </c>
      <c r="M21" s="33"/>
    </row>
    <row r="22" spans="1:13" x14ac:dyDescent="0.2">
      <c r="A22" s="40" t="s">
        <v>50</v>
      </c>
      <c r="B22" s="36">
        <v>45473</v>
      </c>
      <c r="C22" s="34"/>
      <c r="D22" s="34" t="s">
        <v>125</v>
      </c>
      <c r="E22" s="34"/>
      <c r="F22" s="35"/>
      <c r="G22" s="35">
        <v>352153.84</v>
      </c>
      <c r="H22" s="34" t="s">
        <v>147</v>
      </c>
      <c r="I22" s="34" t="s">
        <v>114</v>
      </c>
      <c r="J22" s="73" t="s">
        <v>150</v>
      </c>
      <c r="K22" s="33" t="s">
        <v>133</v>
      </c>
      <c r="L22" s="33" t="s">
        <v>115</v>
      </c>
      <c r="M22" s="33"/>
    </row>
    <row r="23" spans="1:13" x14ac:dyDescent="0.2">
      <c r="F23" s="32">
        <f>SUM(F20:F22)</f>
        <v>352153.83999999997</v>
      </c>
      <c r="G23" s="32">
        <f>SUM(G20:G22)</f>
        <v>352153.84</v>
      </c>
      <c r="J23" s="74"/>
    </row>
    <row r="25" spans="1:13" x14ac:dyDescent="0.2">
      <c r="A25" s="40" t="s">
        <v>50</v>
      </c>
      <c r="B25" s="36">
        <v>45473</v>
      </c>
      <c r="C25" s="34"/>
      <c r="D25" s="34" t="s">
        <v>113</v>
      </c>
      <c r="E25" s="34"/>
      <c r="F25" s="35">
        <v>1445811.13</v>
      </c>
      <c r="G25" s="35"/>
      <c r="H25" s="34" t="s">
        <v>147</v>
      </c>
      <c r="I25" s="34" t="s">
        <v>114</v>
      </c>
      <c r="J25" s="73" t="s">
        <v>149</v>
      </c>
      <c r="K25" s="33" t="s">
        <v>133</v>
      </c>
      <c r="L25" s="33" t="s">
        <v>115</v>
      </c>
      <c r="M25" s="33"/>
    </row>
    <row r="26" spans="1:13" x14ac:dyDescent="0.2">
      <c r="A26" s="40" t="s">
        <v>50</v>
      </c>
      <c r="B26" s="36">
        <v>45473</v>
      </c>
      <c r="C26" s="34"/>
      <c r="D26" s="34" t="s">
        <v>16</v>
      </c>
      <c r="E26" s="34"/>
      <c r="F26" s="35"/>
      <c r="G26" s="35">
        <v>923712.66</v>
      </c>
      <c r="H26" s="34" t="s">
        <v>147</v>
      </c>
      <c r="I26" s="34" t="s">
        <v>114</v>
      </c>
      <c r="J26" s="73" t="s">
        <v>149</v>
      </c>
      <c r="K26" s="33" t="s">
        <v>133</v>
      </c>
      <c r="L26" s="33" t="s">
        <v>115</v>
      </c>
      <c r="M26" s="33"/>
    </row>
    <row r="27" spans="1:13" x14ac:dyDescent="0.2">
      <c r="A27" s="40" t="s">
        <v>50</v>
      </c>
      <c r="B27" s="36">
        <v>45473</v>
      </c>
      <c r="C27" s="34"/>
      <c r="D27" s="34" t="s">
        <v>116</v>
      </c>
      <c r="E27" s="34"/>
      <c r="F27" s="35"/>
      <c r="G27" s="35">
        <v>1050439.47</v>
      </c>
      <c r="H27" s="34" t="s">
        <v>147</v>
      </c>
      <c r="I27" s="34" t="s">
        <v>114</v>
      </c>
      <c r="J27" s="73" t="s">
        <v>149</v>
      </c>
      <c r="K27" s="33" t="s">
        <v>133</v>
      </c>
      <c r="L27" s="33" t="s">
        <v>115</v>
      </c>
      <c r="M27" s="33"/>
    </row>
    <row r="28" spans="1:13" x14ac:dyDescent="0.2">
      <c r="A28" s="40" t="s">
        <v>50</v>
      </c>
      <c r="B28" s="36">
        <v>45473</v>
      </c>
      <c r="C28" s="34"/>
      <c r="D28" s="34" t="s">
        <v>116</v>
      </c>
      <c r="E28" s="34"/>
      <c r="F28" s="35">
        <v>349183.72</v>
      </c>
      <c r="G28" s="35"/>
      <c r="H28" s="34" t="s">
        <v>147</v>
      </c>
      <c r="I28" s="34" t="s">
        <v>114</v>
      </c>
      <c r="J28" s="73" t="s">
        <v>149</v>
      </c>
      <c r="K28" s="33" t="s">
        <v>133</v>
      </c>
      <c r="L28" s="33" t="s">
        <v>115</v>
      </c>
      <c r="M28" s="33"/>
    </row>
    <row r="29" spans="1:13" x14ac:dyDescent="0.2">
      <c r="A29" s="40" t="s">
        <v>50</v>
      </c>
      <c r="B29" s="36">
        <v>45473</v>
      </c>
      <c r="C29" s="34"/>
      <c r="D29" s="34" t="s">
        <v>141</v>
      </c>
      <c r="E29" s="34"/>
      <c r="F29" s="35">
        <v>46403.96</v>
      </c>
      <c r="G29" s="35"/>
      <c r="H29" s="34" t="s">
        <v>147</v>
      </c>
      <c r="I29" s="34" t="s">
        <v>114</v>
      </c>
      <c r="J29" s="73" t="s">
        <v>149</v>
      </c>
      <c r="K29" s="33" t="s">
        <v>133</v>
      </c>
      <c r="L29" s="33" t="s">
        <v>115</v>
      </c>
      <c r="M29" s="33"/>
    </row>
    <row r="30" spans="1:13" x14ac:dyDescent="0.2">
      <c r="A30" s="40" t="s">
        <v>50</v>
      </c>
      <c r="B30" s="36">
        <v>45473</v>
      </c>
      <c r="C30" s="34"/>
      <c r="D30" s="34" t="s">
        <v>139</v>
      </c>
      <c r="E30" s="34"/>
      <c r="F30" s="35"/>
      <c r="G30" s="35">
        <v>349183.72</v>
      </c>
      <c r="H30" s="34" t="s">
        <v>147</v>
      </c>
      <c r="I30" s="34" t="s">
        <v>114</v>
      </c>
      <c r="J30" s="73" t="s">
        <v>149</v>
      </c>
      <c r="K30" s="33" t="s">
        <v>133</v>
      </c>
      <c r="L30" s="33" t="s">
        <v>115</v>
      </c>
      <c r="M30" s="33"/>
    </row>
    <row r="31" spans="1:13" x14ac:dyDescent="0.2">
      <c r="A31" s="40" t="s">
        <v>50</v>
      </c>
      <c r="B31" s="36">
        <v>45473</v>
      </c>
      <c r="C31" s="34"/>
      <c r="D31" s="34" t="s">
        <v>13</v>
      </c>
      <c r="E31" s="34"/>
      <c r="F31" s="35">
        <v>481937.04</v>
      </c>
      <c r="G31" s="35"/>
      <c r="H31" s="34" t="s">
        <v>147</v>
      </c>
      <c r="I31" s="34" t="s">
        <v>114</v>
      </c>
      <c r="J31" s="73" t="s">
        <v>149</v>
      </c>
      <c r="K31" s="33" t="s">
        <v>133</v>
      </c>
      <c r="L31" s="33" t="s">
        <v>115</v>
      </c>
      <c r="M31" s="33"/>
    </row>
    <row r="32" spans="1:13" x14ac:dyDescent="0.2">
      <c r="A32" s="40" t="s">
        <v>50</v>
      </c>
      <c r="B32" s="36">
        <v>45473</v>
      </c>
      <c r="C32" s="34"/>
      <c r="D32" s="34" t="s">
        <v>14</v>
      </c>
      <c r="E32" s="34"/>
      <c r="F32" s="35">
        <v>1915.01</v>
      </c>
      <c r="G32" s="35"/>
      <c r="H32" s="34" t="s">
        <v>147</v>
      </c>
      <c r="I32" s="34" t="s">
        <v>114</v>
      </c>
      <c r="J32" s="73" t="s">
        <v>149</v>
      </c>
      <c r="K32" s="33" t="s">
        <v>133</v>
      </c>
      <c r="L32" s="33" t="s">
        <v>115</v>
      </c>
      <c r="M32" s="33"/>
    </row>
    <row r="33" spans="1:13" x14ac:dyDescent="0.2">
      <c r="A33" s="40" t="s">
        <v>50</v>
      </c>
      <c r="B33" s="36">
        <v>45473</v>
      </c>
      <c r="C33" s="34"/>
      <c r="D33" s="34" t="s">
        <v>15</v>
      </c>
      <c r="E33" s="34"/>
      <c r="F33" s="35"/>
      <c r="G33" s="35">
        <v>1915.01</v>
      </c>
      <c r="H33" s="34" t="s">
        <v>147</v>
      </c>
      <c r="I33" s="34" t="s">
        <v>114</v>
      </c>
      <c r="J33" s="73" t="s">
        <v>149</v>
      </c>
      <c r="K33" s="33" t="s">
        <v>133</v>
      </c>
      <c r="L33" s="33" t="s">
        <v>115</v>
      </c>
      <c r="M33" s="33"/>
    </row>
    <row r="34" spans="1:13" x14ac:dyDescent="0.2">
      <c r="F34" s="32">
        <f>SUM(F25:F33)</f>
        <v>2325250.8599999994</v>
      </c>
      <c r="G34" s="32">
        <f>SUM(G25:G33)</f>
        <v>2325250.8599999994</v>
      </c>
      <c r="J34" s="74"/>
    </row>
    <row r="37" spans="1:13" x14ac:dyDescent="0.2">
      <c r="A37" s="40" t="s">
        <v>50</v>
      </c>
      <c r="B37" s="36">
        <v>46203</v>
      </c>
      <c r="C37" s="34"/>
      <c r="D37" s="34" t="s">
        <v>139</v>
      </c>
      <c r="E37" s="34"/>
      <c r="F37" s="35">
        <v>351135.55</v>
      </c>
      <c r="G37" s="35"/>
      <c r="H37" s="34" t="s">
        <v>147</v>
      </c>
      <c r="I37" s="34" t="s">
        <v>114</v>
      </c>
      <c r="J37" s="73" t="s">
        <v>148</v>
      </c>
      <c r="K37" s="33" t="s">
        <v>133</v>
      </c>
      <c r="L37" s="33" t="s">
        <v>115</v>
      </c>
      <c r="M37" s="33"/>
    </row>
    <row r="38" spans="1:13" x14ac:dyDescent="0.2">
      <c r="A38" s="40" t="s">
        <v>50</v>
      </c>
      <c r="B38" s="36">
        <v>46203</v>
      </c>
      <c r="C38" s="34"/>
      <c r="D38" s="34" t="s">
        <v>12</v>
      </c>
      <c r="E38" s="34"/>
      <c r="F38" s="35">
        <v>1018.29</v>
      </c>
      <c r="G38" s="35"/>
      <c r="H38" s="34" t="s">
        <v>147</v>
      </c>
      <c r="I38" s="34" t="s">
        <v>114</v>
      </c>
      <c r="J38" s="73" t="s">
        <v>148</v>
      </c>
      <c r="K38" s="33" t="s">
        <v>133</v>
      </c>
      <c r="L38" s="33" t="s">
        <v>115</v>
      </c>
      <c r="M38" s="33"/>
    </row>
    <row r="39" spans="1:13" x14ac:dyDescent="0.2">
      <c r="A39" s="40" t="s">
        <v>50</v>
      </c>
      <c r="B39" s="36">
        <v>46203</v>
      </c>
      <c r="C39" s="34"/>
      <c r="D39" s="34" t="s">
        <v>125</v>
      </c>
      <c r="E39" s="34"/>
      <c r="F39" s="35"/>
      <c r="G39" s="35">
        <v>352153.84</v>
      </c>
      <c r="H39" s="34" t="s">
        <v>147</v>
      </c>
      <c r="I39" s="34" t="s">
        <v>114</v>
      </c>
      <c r="J39" s="73" t="s">
        <v>148</v>
      </c>
      <c r="K39" s="33" t="s">
        <v>133</v>
      </c>
      <c r="L39" s="33" t="s">
        <v>115</v>
      </c>
      <c r="M39" s="33"/>
    </row>
    <row r="40" spans="1:13" x14ac:dyDescent="0.2">
      <c r="F40" s="32">
        <f>SUM(F37:F39)</f>
        <v>352153.83999999997</v>
      </c>
      <c r="G40" s="32">
        <f>SUM(G37:G39)</f>
        <v>352153.84</v>
      </c>
      <c r="J40" s="74"/>
    </row>
    <row r="42" spans="1:13" x14ac:dyDescent="0.2">
      <c r="A42" s="37" t="s">
        <v>181</v>
      </c>
      <c r="B42" s="36">
        <v>46203</v>
      </c>
      <c r="C42" s="34"/>
      <c r="D42" s="34" t="s">
        <v>113</v>
      </c>
      <c r="E42" s="34"/>
      <c r="F42" s="35"/>
      <c r="G42" s="35">
        <v>1445811.13</v>
      </c>
      <c r="H42" s="34" t="s">
        <v>147</v>
      </c>
      <c r="I42" s="34" t="s">
        <v>114</v>
      </c>
      <c r="J42" s="73" t="s">
        <v>146</v>
      </c>
      <c r="K42" s="33" t="s">
        <v>133</v>
      </c>
      <c r="L42" s="33" t="s">
        <v>115</v>
      </c>
      <c r="M42" s="33"/>
    </row>
    <row r="43" spans="1:13" x14ac:dyDescent="0.2">
      <c r="A43" s="40" t="s">
        <v>50</v>
      </c>
      <c r="B43" s="36">
        <v>46203</v>
      </c>
      <c r="C43" s="34"/>
      <c r="D43" s="34" t="s">
        <v>113</v>
      </c>
      <c r="E43" s="34"/>
      <c r="F43" s="35">
        <v>1445811.13</v>
      </c>
      <c r="G43" s="35"/>
      <c r="H43" s="34" t="s">
        <v>147</v>
      </c>
      <c r="I43" s="34" t="s">
        <v>114</v>
      </c>
      <c r="J43" s="73" t="s">
        <v>146</v>
      </c>
      <c r="K43" s="33" t="s">
        <v>133</v>
      </c>
      <c r="L43" s="33" t="s">
        <v>115</v>
      </c>
      <c r="M43" s="33"/>
    </row>
    <row r="44" spans="1:13" x14ac:dyDescent="0.2">
      <c r="A44" s="40" t="s">
        <v>50</v>
      </c>
      <c r="B44" s="36">
        <v>46203</v>
      </c>
      <c r="C44" s="34"/>
      <c r="D44" s="34" t="s">
        <v>16</v>
      </c>
      <c r="E44" s="34"/>
      <c r="F44" s="35"/>
      <c r="G44" s="35">
        <v>1445811.13</v>
      </c>
      <c r="H44" s="34" t="s">
        <v>147</v>
      </c>
      <c r="I44" s="34" t="s">
        <v>114</v>
      </c>
      <c r="J44" s="73" t="s">
        <v>146</v>
      </c>
      <c r="K44" s="33" t="s">
        <v>133</v>
      </c>
      <c r="L44" s="33" t="s">
        <v>115</v>
      </c>
      <c r="M44" s="33"/>
    </row>
    <row r="45" spans="1:13" x14ac:dyDescent="0.2">
      <c r="A45" s="37" t="s">
        <v>181</v>
      </c>
      <c r="B45" s="36">
        <v>46203</v>
      </c>
      <c r="C45" s="34"/>
      <c r="D45" s="34" t="s">
        <v>16</v>
      </c>
      <c r="E45" s="34"/>
      <c r="F45" s="35">
        <v>1445811.13</v>
      </c>
      <c r="G45" s="35"/>
      <c r="H45" s="34" t="s">
        <v>147</v>
      </c>
      <c r="I45" s="34" t="s">
        <v>114</v>
      </c>
      <c r="J45" s="73" t="s">
        <v>146</v>
      </c>
      <c r="K45" s="33" t="s">
        <v>133</v>
      </c>
      <c r="L45" s="33" t="s">
        <v>115</v>
      </c>
      <c r="M45" s="33"/>
    </row>
    <row r="46" spans="1:13" x14ac:dyDescent="0.2">
      <c r="A46" s="40" t="s">
        <v>50</v>
      </c>
      <c r="B46" s="36">
        <v>46203</v>
      </c>
      <c r="C46" s="34"/>
      <c r="D46" s="34" t="s">
        <v>116</v>
      </c>
      <c r="E46" s="34"/>
      <c r="F46" s="35"/>
      <c r="G46" s="35">
        <v>351135.55</v>
      </c>
      <c r="H46" s="34" t="s">
        <v>147</v>
      </c>
      <c r="I46" s="34" t="s">
        <v>114</v>
      </c>
      <c r="J46" s="73" t="s">
        <v>146</v>
      </c>
      <c r="K46" s="33" t="s">
        <v>133</v>
      </c>
      <c r="L46" s="33" t="s">
        <v>115</v>
      </c>
      <c r="M46" s="33"/>
    </row>
    <row r="47" spans="1:13" x14ac:dyDescent="0.2">
      <c r="A47" s="40" t="s">
        <v>50</v>
      </c>
      <c r="B47" s="36">
        <v>46203</v>
      </c>
      <c r="C47" s="34"/>
      <c r="D47" s="34" t="s">
        <v>116</v>
      </c>
      <c r="E47" s="34"/>
      <c r="F47" s="35">
        <v>351135.55</v>
      </c>
      <c r="G47" s="35"/>
      <c r="H47" s="34" t="s">
        <v>147</v>
      </c>
      <c r="I47" s="34" t="s">
        <v>114</v>
      </c>
      <c r="J47" s="73" t="s">
        <v>146</v>
      </c>
      <c r="K47" s="33" t="s">
        <v>133</v>
      </c>
      <c r="L47" s="33" t="s">
        <v>115</v>
      </c>
      <c r="M47" s="33"/>
    </row>
    <row r="48" spans="1:13" x14ac:dyDescent="0.2">
      <c r="A48" s="40" t="s">
        <v>50</v>
      </c>
      <c r="B48" s="36">
        <v>46203</v>
      </c>
      <c r="C48" s="34"/>
      <c r="D48" s="34" t="s">
        <v>141</v>
      </c>
      <c r="E48" s="34"/>
      <c r="F48" s="35">
        <v>310974.13</v>
      </c>
      <c r="G48" s="35"/>
      <c r="H48" s="34" t="s">
        <v>147</v>
      </c>
      <c r="I48" s="34" t="s">
        <v>114</v>
      </c>
      <c r="J48" s="73" t="s">
        <v>146</v>
      </c>
      <c r="K48" s="33" t="s">
        <v>133</v>
      </c>
      <c r="L48" s="33" t="s">
        <v>115</v>
      </c>
      <c r="M48" s="33"/>
    </row>
    <row r="49" spans="1:13" x14ac:dyDescent="0.2">
      <c r="A49" s="40" t="s">
        <v>50</v>
      </c>
      <c r="B49" s="36">
        <v>46203</v>
      </c>
      <c r="C49" s="34"/>
      <c r="D49" s="34" t="s">
        <v>139</v>
      </c>
      <c r="E49" s="34"/>
      <c r="F49" s="35"/>
      <c r="G49" s="35">
        <v>351135.55</v>
      </c>
      <c r="H49" s="34" t="s">
        <v>147</v>
      </c>
      <c r="I49" s="34" t="s">
        <v>114</v>
      </c>
      <c r="J49" s="73" t="s">
        <v>146</v>
      </c>
      <c r="K49" s="33" t="s">
        <v>133</v>
      </c>
      <c r="L49" s="33" t="s">
        <v>115</v>
      </c>
      <c r="M49" s="33"/>
    </row>
    <row r="50" spans="1:13" x14ac:dyDescent="0.2">
      <c r="A50" s="40" t="s">
        <v>50</v>
      </c>
      <c r="B50" s="36">
        <v>46203</v>
      </c>
      <c r="C50" s="34"/>
      <c r="D50" s="34" t="s">
        <v>13</v>
      </c>
      <c r="E50" s="34"/>
      <c r="F50" s="35">
        <v>40161.42</v>
      </c>
      <c r="G50" s="35"/>
      <c r="H50" s="34" t="s">
        <v>147</v>
      </c>
      <c r="I50" s="34" t="s">
        <v>114</v>
      </c>
      <c r="J50" s="73" t="s">
        <v>146</v>
      </c>
      <c r="K50" s="33" t="s">
        <v>133</v>
      </c>
      <c r="L50" s="33" t="s">
        <v>115</v>
      </c>
      <c r="M50" s="33"/>
    </row>
    <row r="51" spans="1:13" x14ac:dyDescent="0.2">
      <c r="F51" s="32">
        <f>SUM(F42:F50)</f>
        <v>3593893.3599999994</v>
      </c>
      <c r="G51" s="32">
        <f>SUM(G42:G50)</f>
        <v>3593893.3599999994</v>
      </c>
      <c r="J51" s="74"/>
    </row>
  </sheetData>
  <mergeCells count="6">
    <mergeCell ref="J37:J40"/>
    <mergeCell ref="J42:J51"/>
    <mergeCell ref="J2:J6"/>
    <mergeCell ref="J8:J18"/>
    <mergeCell ref="J20:J23"/>
    <mergeCell ref="J25:J3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5839-4653-4DE3-A8BC-12035D6DAB75}">
  <dimension ref="A1:P41"/>
  <sheetViews>
    <sheetView workbookViewId="0"/>
  </sheetViews>
  <sheetFormatPr defaultRowHeight="15" x14ac:dyDescent="0.25"/>
  <cols>
    <col min="1" max="1" width="7.7109375" bestFit="1" customWidth="1"/>
    <col min="2" max="2" width="43.42578125" bestFit="1" customWidth="1"/>
    <col min="3" max="4" width="13.28515625" bestFit="1" customWidth="1"/>
    <col min="5" max="5" width="29.140625" bestFit="1" customWidth="1"/>
    <col min="6" max="6" width="16.85546875" bestFit="1" customWidth="1"/>
    <col min="7" max="7" width="5.42578125" bestFit="1" customWidth="1"/>
    <col min="8" max="8" width="8.28515625" bestFit="1" customWidth="1"/>
    <col min="9" max="9" width="3.85546875" style="7" bestFit="1" customWidth="1"/>
    <col min="10" max="10" width="5.5703125" style="8" bestFit="1" customWidth="1"/>
    <col min="11" max="11" width="8.5703125" style="8" bestFit="1" customWidth="1"/>
    <col min="12" max="12" width="9.140625" style="8" bestFit="1" customWidth="1"/>
    <col min="13" max="13" width="8.140625" style="8" bestFit="1" customWidth="1"/>
    <col min="14" max="14" width="16" style="8" bestFit="1" customWidth="1"/>
    <col min="15" max="15" width="13.28515625" style="8" bestFit="1" customWidth="1"/>
    <col min="16" max="16" width="106.5703125" customWidth="1"/>
  </cols>
  <sheetData>
    <row r="1" spans="1:16" s="9" customFormat="1" x14ac:dyDescent="0.25">
      <c r="B1" s="77" t="s">
        <v>0</v>
      </c>
      <c r="C1" s="77"/>
      <c r="D1" s="77"/>
      <c r="E1" s="77"/>
      <c r="F1" s="77"/>
      <c r="G1" s="77"/>
      <c r="H1" s="77"/>
      <c r="I1" s="78" t="s">
        <v>34</v>
      </c>
      <c r="J1" s="79"/>
      <c r="K1" s="79"/>
      <c r="L1" s="79"/>
      <c r="M1" s="79"/>
      <c r="N1" s="79"/>
      <c r="O1" s="79"/>
      <c r="P1" s="79"/>
    </row>
    <row r="2" spans="1:16" s="13" customFormat="1" ht="15.75" thickBot="1" x14ac:dyDescent="0.3">
      <c r="A2" s="13" t="s">
        <v>36</v>
      </c>
      <c r="B2" s="10" t="s">
        <v>2</v>
      </c>
      <c r="C2" s="10" t="s">
        <v>3</v>
      </c>
      <c r="D2" s="10" t="s">
        <v>4</v>
      </c>
      <c r="E2" s="10" t="s">
        <v>111</v>
      </c>
      <c r="F2" s="10" t="s">
        <v>112</v>
      </c>
      <c r="G2" s="10" t="s">
        <v>30</v>
      </c>
      <c r="H2" s="10" t="s">
        <v>31</v>
      </c>
      <c r="I2" s="11" t="s">
        <v>40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29</v>
      </c>
      <c r="O2" s="10" t="s">
        <v>9</v>
      </c>
      <c r="P2" s="12"/>
    </row>
    <row r="3" spans="1:16" x14ac:dyDescent="0.25">
      <c r="A3" s="80" t="s">
        <v>119</v>
      </c>
      <c r="B3" s="80"/>
      <c r="C3" s="80"/>
      <c r="D3" s="80"/>
      <c r="E3" s="80"/>
      <c r="F3" s="80"/>
      <c r="G3" s="80"/>
      <c r="H3" s="81"/>
      <c r="I3" s="14"/>
      <c r="J3" s="5"/>
      <c r="K3" s="5"/>
      <c r="L3" s="5"/>
      <c r="M3" s="5"/>
      <c r="N3" s="5"/>
      <c r="O3" s="5"/>
      <c r="P3" s="15"/>
    </row>
    <row r="4" spans="1:16" x14ac:dyDescent="0.25">
      <c r="A4" s="82" t="s">
        <v>35</v>
      </c>
      <c r="B4" s="82"/>
      <c r="C4" s="82"/>
      <c r="D4" s="82"/>
      <c r="E4" s="82"/>
      <c r="F4" s="82"/>
      <c r="G4" s="82"/>
      <c r="H4" s="83"/>
      <c r="I4" s="14"/>
      <c r="J4" s="5"/>
      <c r="K4" s="5"/>
      <c r="L4" s="5"/>
      <c r="M4" s="5"/>
      <c r="N4" s="5"/>
      <c r="O4" s="5"/>
      <c r="P4" s="15"/>
    </row>
    <row r="5" spans="1:16" x14ac:dyDescent="0.25">
      <c r="B5" s="5" t="s">
        <v>132</v>
      </c>
      <c r="C5" s="3">
        <v>1445811.13</v>
      </c>
      <c r="D5" s="4"/>
      <c r="E5" s="17" t="s">
        <v>117</v>
      </c>
      <c r="F5" s="16" t="s">
        <v>114</v>
      </c>
      <c r="G5" s="16" t="s">
        <v>133</v>
      </c>
      <c r="H5" s="17" t="s">
        <v>115</v>
      </c>
      <c r="I5" s="6" t="s">
        <v>32</v>
      </c>
      <c r="J5" s="5">
        <v>528</v>
      </c>
      <c r="K5" s="5">
        <v>6514</v>
      </c>
      <c r="L5" s="5">
        <v>9920</v>
      </c>
      <c r="M5" s="18" t="str">
        <f>CONCATENATE(G5,"*")</f>
        <v>001*</v>
      </c>
      <c r="N5" s="5" t="s">
        <v>10</v>
      </c>
      <c r="O5" s="1">
        <f>C5</f>
        <v>1445811.13</v>
      </c>
      <c r="P5" s="29" t="s">
        <v>37</v>
      </c>
    </row>
    <row r="6" spans="1:16" x14ac:dyDescent="0.25">
      <c r="B6" s="5" t="s">
        <v>134</v>
      </c>
      <c r="C6" s="3"/>
      <c r="D6" s="4">
        <v>1445811.13</v>
      </c>
      <c r="E6" s="17" t="s">
        <v>117</v>
      </c>
      <c r="F6" s="16" t="s">
        <v>114</v>
      </c>
      <c r="G6" s="16" t="s">
        <v>133</v>
      </c>
      <c r="H6" s="17" t="s">
        <v>115</v>
      </c>
      <c r="I6" s="6" t="s">
        <v>32</v>
      </c>
      <c r="J6" s="5">
        <v>529</v>
      </c>
      <c r="K6" s="5">
        <v>9920</v>
      </c>
      <c r="L6" s="5">
        <v>3221</v>
      </c>
      <c r="M6" s="18" t="str">
        <f>CONCATENATE(G6,"*")</f>
        <v>001*</v>
      </c>
      <c r="N6" s="5" t="s">
        <v>11</v>
      </c>
      <c r="O6" s="1">
        <f>D6</f>
        <v>1445811.13</v>
      </c>
    </row>
    <row r="7" spans="1:16" x14ac:dyDescent="0.25">
      <c r="A7" s="82" t="s">
        <v>136</v>
      </c>
      <c r="B7" s="82"/>
      <c r="C7" s="82"/>
      <c r="D7" s="82"/>
      <c r="E7" s="82"/>
      <c r="F7" s="82"/>
      <c r="G7" s="82"/>
      <c r="H7" s="83"/>
      <c r="I7" s="14"/>
      <c r="J7" s="5"/>
      <c r="K7" s="5"/>
      <c r="L7" s="5"/>
      <c r="M7" s="5"/>
      <c r="N7" s="5"/>
      <c r="O7" s="5"/>
      <c r="P7" s="15"/>
    </row>
    <row r="8" spans="1:16" x14ac:dyDescent="0.25">
      <c r="B8" s="5" t="s">
        <v>113</v>
      </c>
      <c r="C8" s="3">
        <v>1445811.13</v>
      </c>
      <c r="D8" s="4"/>
      <c r="E8" s="17" t="s">
        <v>117</v>
      </c>
      <c r="F8" s="16" t="s">
        <v>114</v>
      </c>
      <c r="G8" s="19" t="s">
        <v>133</v>
      </c>
      <c r="H8" s="17" t="s">
        <v>115</v>
      </c>
      <c r="I8" s="6" t="s">
        <v>32</v>
      </c>
      <c r="J8" s="5">
        <v>421</v>
      </c>
      <c r="K8" s="98" t="s">
        <v>118</v>
      </c>
      <c r="L8" s="5">
        <v>9850</v>
      </c>
      <c r="M8" s="18">
        <v>997</v>
      </c>
      <c r="N8" s="5"/>
      <c r="O8" s="1">
        <f>C8</f>
        <v>1445811.13</v>
      </c>
      <c r="P8" s="97"/>
    </row>
    <row r="9" spans="1:16" x14ac:dyDescent="0.25">
      <c r="B9" s="5" t="s">
        <v>132</v>
      </c>
      <c r="C9" s="3"/>
      <c r="D9" s="4">
        <v>1445811.13</v>
      </c>
      <c r="E9" s="17" t="s">
        <v>117</v>
      </c>
      <c r="F9" s="16" t="s">
        <v>114</v>
      </c>
      <c r="G9" s="19" t="s">
        <v>133</v>
      </c>
      <c r="H9" s="17" t="s">
        <v>115</v>
      </c>
      <c r="I9" s="6"/>
      <c r="J9" s="5"/>
      <c r="K9" s="5"/>
      <c r="L9" s="5"/>
      <c r="M9" s="5"/>
      <c r="N9" s="5"/>
      <c r="O9" s="1"/>
    </row>
    <row r="10" spans="1:16" x14ac:dyDescent="0.25">
      <c r="A10" s="82" t="s">
        <v>137</v>
      </c>
      <c r="B10" s="82"/>
      <c r="C10" s="82"/>
      <c r="D10" s="82"/>
      <c r="E10" s="82"/>
      <c r="F10" s="82"/>
      <c r="G10" s="82"/>
      <c r="H10" s="83"/>
      <c r="I10" s="14"/>
      <c r="J10" s="5"/>
      <c r="K10" s="5"/>
      <c r="L10" s="5"/>
      <c r="M10" s="5"/>
      <c r="N10" s="5"/>
      <c r="O10" s="5"/>
      <c r="P10" s="15"/>
    </row>
    <row r="11" spans="1:16" x14ac:dyDescent="0.25">
      <c r="B11" s="5" t="s">
        <v>134</v>
      </c>
      <c r="C11" s="3">
        <v>1445811.13</v>
      </c>
      <c r="D11" s="4"/>
      <c r="E11" s="17" t="s">
        <v>117</v>
      </c>
      <c r="F11" s="16" t="s">
        <v>114</v>
      </c>
      <c r="G11" s="19" t="s">
        <v>133</v>
      </c>
      <c r="H11" s="17" t="s">
        <v>115</v>
      </c>
      <c r="I11" s="6" t="s">
        <v>32</v>
      </c>
      <c r="J11" s="5">
        <v>480</v>
      </c>
      <c r="K11" s="5">
        <v>1820</v>
      </c>
      <c r="L11" s="5" t="s">
        <v>135</v>
      </c>
      <c r="M11" s="18">
        <v>999</v>
      </c>
      <c r="N11" s="5"/>
      <c r="O11" s="1">
        <f>C11</f>
        <v>1445811.13</v>
      </c>
    </row>
    <row r="12" spans="1:16" x14ac:dyDescent="0.25">
      <c r="B12" s="5" t="s">
        <v>116</v>
      </c>
      <c r="C12" s="3"/>
      <c r="D12" s="4">
        <v>1445811.13</v>
      </c>
      <c r="E12" s="17" t="s">
        <v>117</v>
      </c>
      <c r="F12" s="16" t="s">
        <v>114</v>
      </c>
      <c r="G12" s="19" t="s">
        <v>133</v>
      </c>
      <c r="H12" s="17" t="s">
        <v>115</v>
      </c>
      <c r="I12" s="6"/>
      <c r="J12" s="5"/>
      <c r="K12" s="5"/>
      <c r="L12" s="5"/>
      <c r="M12" s="5"/>
      <c r="N12" s="5"/>
      <c r="O12" s="1"/>
    </row>
    <row r="13" spans="1:16" x14ac:dyDescent="0.25">
      <c r="A13" s="82" t="s">
        <v>184</v>
      </c>
      <c r="B13" s="82"/>
      <c r="C13" s="82"/>
      <c r="D13" s="82"/>
      <c r="E13" s="82"/>
      <c r="F13" s="82"/>
      <c r="G13" s="82"/>
      <c r="H13" s="83"/>
      <c r="I13" s="6" t="s">
        <v>32</v>
      </c>
      <c r="J13" s="5">
        <v>520</v>
      </c>
      <c r="K13" s="5">
        <v>5275</v>
      </c>
      <c r="L13" s="5" t="s">
        <v>126</v>
      </c>
      <c r="M13" s="5">
        <v>999</v>
      </c>
      <c r="N13" s="5"/>
      <c r="O13" s="72">
        <f>'Short-Term Amounts'!BF36</f>
        <v>349183.72</v>
      </c>
      <c r="P13" s="15" t="s">
        <v>131</v>
      </c>
    </row>
    <row r="14" spans="1:16" x14ac:dyDescent="0.25">
      <c r="A14" s="22"/>
      <c r="B14" s="22"/>
      <c r="C14" s="22"/>
      <c r="D14" s="22"/>
      <c r="E14" s="22"/>
      <c r="F14" s="22"/>
      <c r="G14" s="22"/>
      <c r="H14" s="22"/>
      <c r="I14" s="23"/>
      <c r="J14" s="22"/>
      <c r="K14" s="22"/>
      <c r="L14" s="22"/>
      <c r="M14" s="22"/>
      <c r="N14" s="22"/>
      <c r="O14" s="22"/>
      <c r="P14" s="24"/>
    </row>
    <row r="15" spans="1:16" x14ac:dyDescent="0.25">
      <c r="A15" s="75" t="s">
        <v>120</v>
      </c>
      <c r="B15" s="75"/>
      <c r="C15" s="75"/>
      <c r="D15" s="75"/>
      <c r="E15" s="75"/>
      <c r="F15" s="75"/>
      <c r="G15" s="75"/>
      <c r="H15" s="76"/>
      <c r="I15" s="6"/>
      <c r="J15" s="5"/>
      <c r="K15" s="5"/>
      <c r="L15" s="5"/>
      <c r="M15" s="5"/>
      <c r="N15" s="5"/>
      <c r="O15" s="5"/>
      <c r="P15" s="15"/>
    </row>
    <row r="16" spans="1:16" x14ac:dyDescent="0.25">
      <c r="A16" s="82" t="s">
        <v>121</v>
      </c>
      <c r="B16" s="82"/>
      <c r="C16" s="82"/>
      <c r="D16" s="82"/>
      <c r="E16" s="82"/>
      <c r="F16" s="82"/>
      <c r="G16" s="82"/>
      <c r="H16" s="83"/>
      <c r="I16" s="14"/>
      <c r="J16" s="5"/>
      <c r="K16" s="5"/>
      <c r="L16" s="5"/>
      <c r="M16" s="5"/>
      <c r="N16" s="5"/>
      <c r="O16" s="5"/>
      <c r="P16" s="15"/>
    </row>
    <row r="17" spans="1:16" x14ac:dyDescent="0.25">
      <c r="B17" s="5" t="s">
        <v>16</v>
      </c>
      <c r="C17" s="3">
        <v>1445811.13</v>
      </c>
      <c r="D17" s="4"/>
      <c r="E17" s="17" t="s">
        <v>117</v>
      </c>
      <c r="F17" s="16" t="s">
        <v>114</v>
      </c>
      <c r="G17" s="16" t="s">
        <v>133</v>
      </c>
      <c r="H17" s="17" t="s">
        <v>115</v>
      </c>
      <c r="I17" s="6" t="s">
        <v>32</v>
      </c>
      <c r="J17" s="5">
        <v>179</v>
      </c>
      <c r="K17" s="98" t="s">
        <v>122</v>
      </c>
      <c r="L17" s="5">
        <v>6597</v>
      </c>
      <c r="M17" s="18">
        <v>997</v>
      </c>
      <c r="N17" s="5" t="s">
        <v>23</v>
      </c>
      <c r="O17" s="1">
        <f>C17</f>
        <v>1445811.13</v>
      </c>
      <c r="P17" s="97"/>
    </row>
    <row r="18" spans="1:16" x14ac:dyDescent="0.25">
      <c r="B18" s="5" t="s">
        <v>113</v>
      </c>
      <c r="C18" s="3"/>
      <c r="D18" s="4">
        <v>1445811.13</v>
      </c>
      <c r="E18" s="17" t="s">
        <v>117</v>
      </c>
      <c r="F18" s="16" t="s">
        <v>114</v>
      </c>
      <c r="G18" s="16" t="s">
        <v>133</v>
      </c>
      <c r="H18" s="17" t="s">
        <v>115</v>
      </c>
      <c r="I18" s="6" t="s">
        <v>32</v>
      </c>
      <c r="J18" s="5">
        <v>178</v>
      </c>
      <c r="K18" s="5">
        <v>6597</v>
      </c>
      <c r="L18" s="98" t="s">
        <v>118</v>
      </c>
      <c r="M18" s="18">
        <v>997</v>
      </c>
      <c r="N18" s="5" t="s">
        <v>23</v>
      </c>
      <c r="O18" s="1">
        <f>D18</f>
        <v>1445811.13</v>
      </c>
      <c r="P18" s="97"/>
    </row>
    <row r="19" spans="1:16" x14ac:dyDescent="0.25">
      <c r="A19" s="26"/>
      <c r="B19" s="22"/>
      <c r="C19" s="22"/>
      <c r="D19" s="22"/>
      <c r="E19" s="22"/>
      <c r="F19" s="22"/>
      <c r="G19" s="22"/>
      <c r="H19" s="22"/>
      <c r="I19" s="23"/>
      <c r="J19" s="25"/>
      <c r="K19" s="25"/>
      <c r="L19" s="25"/>
      <c r="M19" s="25"/>
      <c r="N19" s="25"/>
      <c r="O19" s="25"/>
      <c r="P19" s="26"/>
    </row>
    <row r="20" spans="1:16" x14ac:dyDescent="0.25">
      <c r="A20" s="75" t="s">
        <v>123</v>
      </c>
      <c r="B20" s="75"/>
      <c r="C20" s="75"/>
      <c r="D20" s="75"/>
      <c r="E20" s="75"/>
      <c r="F20" s="75"/>
      <c r="G20" s="75"/>
      <c r="H20" s="76"/>
      <c r="I20" s="6"/>
      <c r="J20" s="5"/>
      <c r="K20" s="5"/>
      <c r="L20" s="5"/>
      <c r="M20" s="5"/>
      <c r="N20" s="5"/>
      <c r="O20" s="5"/>
      <c r="P20" s="15"/>
    </row>
    <row r="21" spans="1:16" x14ac:dyDescent="0.25">
      <c r="A21" s="102" t="s">
        <v>138</v>
      </c>
      <c r="B21" s="102"/>
      <c r="C21" s="102"/>
      <c r="D21" s="102"/>
      <c r="E21" s="102"/>
      <c r="F21" s="102"/>
      <c r="G21" s="102"/>
      <c r="H21" s="103"/>
      <c r="I21" s="14"/>
      <c r="J21" s="5"/>
      <c r="K21" s="5"/>
      <c r="L21" s="5"/>
      <c r="M21" s="5"/>
      <c r="N21" s="5"/>
      <c r="O21" s="5"/>
      <c r="P21" s="15"/>
    </row>
    <row r="22" spans="1:16" x14ac:dyDescent="0.25">
      <c r="B22" s="5" t="s">
        <v>139</v>
      </c>
      <c r="C22" s="3">
        <v>349183.72</v>
      </c>
      <c r="D22" s="4"/>
      <c r="E22" s="17" t="s">
        <v>117</v>
      </c>
      <c r="F22" s="16" t="s">
        <v>114</v>
      </c>
      <c r="G22" s="16" t="s">
        <v>133</v>
      </c>
      <c r="H22" s="17" t="s">
        <v>115</v>
      </c>
      <c r="I22" s="6" t="s">
        <v>32</v>
      </c>
      <c r="J22" s="5">
        <v>337</v>
      </c>
      <c r="K22" s="5">
        <v>6525</v>
      </c>
      <c r="L22" s="5">
        <v>9920</v>
      </c>
      <c r="M22" s="18" t="str">
        <f t="shared" ref="M22:M24" si="0">CONCATENATE(G22,"*")</f>
        <v>001*</v>
      </c>
      <c r="N22" s="98" t="s">
        <v>143</v>
      </c>
      <c r="O22" s="1">
        <f>C22</f>
        <v>349183.72</v>
      </c>
      <c r="P22" s="97" t="s">
        <v>37</v>
      </c>
    </row>
    <row r="23" spans="1:16" x14ac:dyDescent="0.25">
      <c r="B23" s="5" t="s">
        <v>12</v>
      </c>
      <c r="C23" s="3">
        <v>2970.12</v>
      </c>
      <c r="D23" s="4"/>
      <c r="E23" s="17" t="s">
        <v>117</v>
      </c>
      <c r="F23" s="16" t="s">
        <v>114</v>
      </c>
      <c r="G23" s="16" t="s">
        <v>133</v>
      </c>
      <c r="H23" s="17" t="s">
        <v>115</v>
      </c>
      <c r="I23" s="6" t="s">
        <v>32</v>
      </c>
      <c r="J23" s="5">
        <v>337</v>
      </c>
      <c r="K23" s="5">
        <v>6525</v>
      </c>
      <c r="L23" s="5">
        <v>9920</v>
      </c>
      <c r="M23" s="18" t="str">
        <f t="shared" si="0"/>
        <v>001*</v>
      </c>
      <c r="N23" s="98" t="s">
        <v>127</v>
      </c>
      <c r="O23" s="1">
        <f>C23</f>
        <v>2970.12</v>
      </c>
      <c r="P23" s="97" t="s">
        <v>37</v>
      </c>
    </row>
    <row r="24" spans="1:16" x14ac:dyDescent="0.25">
      <c r="B24" s="5" t="s">
        <v>125</v>
      </c>
      <c r="C24" s="3"/>
      <c r="D24" s="4">
        <v>352153.84</v>
      </c>
      <c r="E24" s="17" t="s">
        <v>117</v>
      </c>
      <c r="F24" s="16" t="s">
        <v>114</v>
      </c>
      <c r="G24" s="16" t="s">
        <v>133</v>
      </c>
      <c r="H24" s="17" t="s">
        <v>115</v>
      </c>
      <c r="I24" s="6" t="s">
        <v>32</v>
      </c>
      <c r="J24" s="5">
        <v>336</v>
      </c>
      <c r="K24" s="5">
        <v>9920</v>
      </c>
      <c r="L24" s="5">
        <v>6525</v>
      </c>
      <c r="M24" s="18" t="str">
        <f t="shared" si="0"/>
        <v>001*</v>
      </c>
      <c r="N24" s="20" t="s">
        <v>128</v>
      </c>
      <c r="O24" s="1">
        <f>D24</f>
        <v>352153.84</v>
      </c>
      <c r="P24" s="21" t="s">
        <v>38</v>
      </c>
    </row>
    <row r="25" spans="1:16" x14ac:dyDescent="0.25">
      <c r="A25" s="102" t="s">
        <v>140</v>
      </c>
      <c r="B25" s="102"/>
      <c r="C25" s="102"/>
      <c r="D25" s="102"/>
      <c r="E25" s="102"/>
      <c r="F25" s="102"/>
      <c r="G25" s="102"/>
      <c r="H25" s="103"/>
      <c r="I25" s="14"/>
      <c r="J25" s="5"/>
      <c r="K25" s="5"/>
      <c r="L25" s="5"/>
      <c r="M25" s="5"/>
      <c r="N25" s="5"/>
      <c r="O25" s="5"/>
      <c r="P25" s="15"/>
    </row>
    <row r="26" spans="1:16" x14ac:dyDescent="0.25">
      <c r="B26" s="5" t="s">
        <v>116</v>
      </c>
      <c r="C26" s="3">
        <v>349183.72</v>
      </c>
      <c r="D26" s="4"/>
      <c r="E26" s="17" t="s">
        <v>117</v>
      </c>
      <c r="F26" s="16" t="s">
        <v>114</v>
      </c>
      <c r="G26" s="16" t="s">
        <v>133</v>
      </c>
      <c r="H26" s="17" t="s">
        <v>115</v>
      </c>
      <c r="I26" s="6" t="s">
        <v>32</v>
      </c>
      <c r="J26" s="5">
        <v>483</v>
      </c>
      <c r="K26" s="5" t="s">
        <v>126</v>
      </c>
      <c r="L26" s="5">
        <v>1820</v>
      </c>
      <c r="M26" s="18">
        <v>999</v>
      </c>
      <c r="N26" s="5"/>
      <c r="O26" s="1">
        <f>C26</f>
        <v>349183.72</v>
      </c>
    </row>
    <row r="27" spans="1:16" x14ac:dyDescent="0.25">
      <c r="B27" s="5" t="s">
        <v>139</v>
      </c>
      <c r="C27" s="3"/>
      <c r="D27" s="4">
        <v>349183.72</v>
      </c>
      <c r="E27" s="17" t="s">
        <v>117</v>
      </c>
      <c r="F27" s="16" t="s">
        <v>114</v>
      </c>
      <c r="G27" s="16" t="s">
        <v>133</v>
      </c>
      <c r="H27" s="17" t="s">
        <v>115</v>
      </c>
      <c r="I27" s="6"/>
      <c r="J27" s="5"/>
      <c r="K27" s="5"/>
      <c r="L27" s="5"/>
      <c r="M27" s="5"/>
      <c r="N27" s="5"/>
      <c r="O27" s="1"/>
    </row>
    <row r="28" spans="1:16" x14ac:dyDescent="0.25">
      <c r="A28" s="102" t="s">
        <v>39</v>
      </c>
      <c r="B28" s="102"/>
      <c r="C28" s="102"/>
      <c r="D28" s="102"/>
      <c r="E28" s="102"/>
      <c r="F28" s="102"/>
      <c r="G28" s="102"/>
      <c r="H28" s="103"/>
      <c r="I28" s="14"/>
      <c r="J28" s="5"/>
      <c r="K28" s="5"/>
      <c r="L28" s="5"/>
      <c r="M28" s="5"/>
      <c r="N28" s="5"/>
      <c r="O28" s="5"/>
      <c r="P28" s="15"/>
    </row>
    <row r="29" spans="1:16" x14ac:dyDescent="0.25">
      <c r="B29" s="5" t="s">
        <v>14</v>
      </c>
      <c r="C29" s="3">
        <v>1915.01</v>
      </c>
      <c r="D29" s="4"/>
      <c r="E29" s="17" t="s">
        <v>117</v>
      </c>
      <c r="F29" s="16" t="s">
        <v>114</v>
      </c>
      <c r="G29" s="16" t="s">
        <v>133</v>
      </c>
      <c r="H29" s="17" t="s">
        <v>115</v>
      </c>
      <c r="I29" s="6" t="s">
        <v>32</v>
      </c>
      <c r="J29" s="5">
        <v>174</v>
      </c>
      <c r="K29" s="5">
        <v>6592</v>
      </c>
      <c r="L29" s="5" t="s">
        <v>17</v>
      </c>
      <c r="M29" s="18">
        <v>999</v>
      </c>
      <c r="N29" s="5" t="s">
        <v>19</v>
      </c>
      <c r="O29" s="1">
        <f>C29</f>
        <v>1915.01</v>
      </c>
    </row>
    <row r="30" spans="1:16" x14ac:dyDescent="0.25">
      <c r="B30" s="5" t="s">
        <v>15</v>
      </c>
      <c r="C30" s="3"/>
      <c r="D30" s="4">
        <v>1915.01</v>
      </c>
      <c r="E30" s="17" t="s">
        <v>117</v>
      </c>
      <c r="F30" s="16" t="s">
        <v>114</v>
      </c>
      <c r="G30" s="16" t="s">
        <v>133</v>
      </c>
      <c r="H30" s="17" t="s">
        <v>115</v>
      </c>
      <c r="I30" s="6"/>
      <c r="O30" s="2"/>
    </row>
    <row r="31" spans="1:16" x14ac:dyDescent="0.25">
      <c r="A31" s="82" t="s">
        <v>142</v>
      </c>
      <c r="B31" s="82"/>
      <c r="C31" s="82"/>
      <c r="D31" s="82"/>
      <c r="E31" s="82"/>
      <c r="F31" s="82"/>
      <c r="G31" s="82"/>
      <c r="H31" s="83"/>
      <c r="I31" s="14"/>
      <c r="J31" s="5"/>
      <c r="K31" s="5"/>
      <c r="L31" s="5"/>
      <c r="M31" s="5"/>
      <c r="N31" s="5"/>
      <c r="O31" s="5"/>
      <c r="P31" s="101" t="s">
        <v>183</v>
      </c>
    </row>
    <row r="32" spans="1:16" x14ac:dyDescent="0.25">
      <c r="B32" s="5" t="s">
        <v>113</v>
      </c>
      <c r="C32" s="3">
        <v>1445811.13</v>
      </c>
      <c r="D32" s="4"/>
      <c r="E32" s="17" t="s">
        <v>117</v>
      </c>
      <c r="F32" s="16" t="s">
        <v>114</v>
      </c>
      <c r="G32" s="16" t="s">
        <v>133</v>
      </c>
      <c r="H32" s="17" t="s">
        <v>115</v>
      </c>
      <c r="P32" s="101"/>
    </row>
    <row r="33" spans="1:16" x14ac:dyDescent="0.25">
      <c r="B33" s="5" t="s">
        <v>13</v>
      </c>
      <c r="C33" s="3">
        <v>481937.04</v>
      </c>
      <c r="D33" s="4"/>
      <c r="E33" s="17" t="s">
        <v>117</v>
      </c>
      <c r="F33" s="16" t="s">
        <v>114</v>
      </c>
      <c r="G33" s="16" t="s">
        <v>133</v>
      </c>
      <c r="H33" s="17" t="s">
        <v>115</v>
      </c>
      <c r="I33" s="6" t="s">
        <v>32</v>
      </c>
      <c r="J33" s="5">
        <v>445</v>
      </c>
      <c r="K33" s="5">
        <v>6591</v>
      </c>
      <c r="L33" s="98" t="s">
        <v>144</v>
      </c>
      <c r="M33" s="18">
        <v>997</v>
      </c>
      <c r="N33" s="5" t="s">
        <v>18</v>
      </c>
      <c r="O33" s="1">
        <f>C32</f>
        <v>1445811.13</v>
      </c>
      <c r="P33" s="97"/>
    </row>
    <row r="34" spans="1:16" x14ac:dyDescent="0.25">
      <c r="B34" s="5" t="s">
        <v>141</v>
      </c>
      <c r="C34" s="3">
        <v>46403.96</v>
      </c>
      <c r="D34" s="4"/>
      <c r="E34" s="17" t="s">
        <v>117</v>
      </c>
      <c r="F34" s="16" t="s">
        <v>114</v>
      </c>
      <c r="G34" s="16" t="s">
        <v>133</v>
      </c>
      <c r="H34" s="17" t="s">
        <v>115</v>
      </c>
      <c r="I34" s="6"/>
      <c r="J34" s="5"/>
      <c r="K34" s="5"/>
      <c r="L34" s="20"/>
      <c r="M34" s="18"/>
      <c r="N34" s="5"/>
      <c r="O34" s="1"/>
      <c r="P34" s="21"/>
    </row>
    <row r="35" spans="1:16" x14ac:dyDescent="0.25">
      <c r="B35" s="5" t="s">
        <v>16</v>
      </c>
      <c r="C35" s="3"/>
      <c r="D35" s="4">
        <v>923712.66</v>
      </c>
      <c r="E35" s="17" t="s">
        <v>117</v>
      </c>
      <c r="F35" s="16" t="s">
        <v>114</v>
      </c>
      <c r="G35" s="16" t="s">
        <v>133</v>
      </c>
      <c r="H35" s="17" t="s">
        <v>115</v>
      </c>
      <c r="I35" s="6"/>
      <c r="J35" s="5"/>
      <c r="K35" s="5"/>
      <c r="L35" s="20"/>
      <c r="M35" s="18"/>
      <c r="N35" s="5"/>
      <c r="O35" s="1"/>
      <c r="P35" s="21"/>
    </row>
    <row r="36" spans="1:16" x14ac:dyDescent="0.25">
      <c r="B36" s="5" t="s">
        <v>116</v>
      </c>
      <c r="C36" s="3"/>
      <c r="D36" s="4">
        <v>1050439.47</v>
      </c>
      <c r="E36" s="17" t="s">
        <v>117</v>
      </c>
      <c r="F36" s="16" t="s">
        <v>114</v>
      </c>
      <c r="G36" s="16" t="s">
        <v>133</v>
      </c>
      <c r="H36" s="17" t="s">
        <v>115</v>
      </c>
      <c r="I36" s="6"/>
      <c r="O36" s="2"/>
    </row>
    <row r="37" spans="1:16" x14ac:dyDescent="0.25">
      <c r="A37" s="82" t="s">
        <v>185</v>
      </c>
      <c r="B37" s="82"/>
      <c r="C37" s="82"/>
      <c r="D37" s="82"/>
      <c r="E37" s="82"/>
      <c r="F37" s="82"/>
      <c r="G37" s="82"/>
      <c r="H37" s="83"/>
      <c r="I37" s="6" t="s">
        <v>32</v>
      </c>
      <c r="J37" s="5">
        <v>520</v>
      </c>
      <c r="K37" s="5">
        <v>5275</v>
      </c>
      <c r="L37" s="5" t="s">
        <v>126</v>
      </c>
      <c r="M37" s="5">
        <v>999</v>
      </c>
      <c r="N37" s="5"/>
      <c r="O37" s="71">
        <f>'Short-Term Amounts'!BF37</f>
        <v>350120.2</v>
      </c>
      <c r="P37" s="15" t="s">
        <v>130</v>
      </c>
    </row>
    <row r="38" spans="1:16" x14ac:dyDescent="0.25">
      <c r="B38" s="5"/>
      <c r="C38" s="5"/>
      <c r="D38" s="5"/>
      <c r="E38" s="28"/>
      <c r="F38" s="28"/>
      <c r="G38" s="28"/>
      <c r="H38" s="28"/>
      <c r="J38"/>
      <c r="K38"/>
      <c r="L38"/>
      <c r="M38"/>
      <c r="N38"/>
      <c r="O38"/>
    </row>
    <row r="39" spans="1:16" x14ac:dyDescent="0.25">
      <c r="A39" s="82" t="s">
        <v>186</v>
      </c>
      <c r="B39" s="82"/>
      <c r="C39" s="82"/>
      <c r="D39" s="82"/>
      <c r="E39" s="82"/>
      <c r="F39" s="82"/>
      <c r="G39" s="82"/>
      <c r="H39" s="83"/>
      <c r="I39" s="6" t="s">
        <v>33</v>
      </c>
      <c r="J39" s="5" t="s">
        <v>20</v>
      </c>
      <c r="K39" s="27" t="s">
        <v>22</v>
      </c>
      <c r="L39" s="5" t="s">
        <v>21</v>
      </c>
      <c r="M39" s="5">
        <v>999</v>
      </c>
      <c r="N39" s="5" t="s">
        <v>19</v>
      </c>
      <c r="O39" s="1">
        <f>O29</f>
        <v>1915.01</v>
      </c>
    </row>
    <row r="40" spans="1:16" s="26" customFormat="1" x14ac:dyDescent="0.25">
      <c r="B40" s="22"/>
      <c r="C40" s="22"/>
      <c r="D40" s="22"/>
      <c r="E40" s="22"/>
      <c r="F40" s="22"/>
      <c r="G40" s="22"/>
      <c r="H40" s="22"/>
      <c r="I40" s="30"/>
      <c r="J40" s="22"/>
      <c r="K40" s="22"/>
      <c r="L40" s="22"/>
      <c r="M40" s="22"/>
      <c r="N40" s="22"/>
      <c r="O40" s="22"/>
    </row>
    <row r="41" spans="1:16" x14ac:dyDescent="0.25">
      <c r="A41" s="82" t="s">
        <v>145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</row>
  </sheetData>
  <mergeCells count="18">
    <mergeCell ref="A39:H39"/>
    <mergeCell ref="A41:P41"/>
    <mergeCell ref="A21:H21"/>
    <mergeCell ref="A25:H25"/>
    <mergeCell ref="A28:H28"/>
    <mergeCell ref="A31:H31"/>
    <mergeCell ref="A37:H37"/>
    <mergeCell ref="P31:P32"/>
    <mergeCell ref="A15:H15"/>
    <mergeCell ref="A20:H20"/>
    <mergeCell ref="B1:H1"/>
    <mergeCell ref="I1:P1"/>
    <mergeCell ref="A3:H3"/>
    <mergeCell ref="A4:H4"/>
    <mergeCell ref="A7:H7"/>
    <mergeCell ref="A10:H10"/>
    <mergeCell ref="A13:H13"/>
    <mergeCell ref="A16:H16"/>
  </mergeCells>
  <pageMargins left="0.7" right="0.7" top="0.75" bottom="0.75" header="0.3" footer="0.3"/>
  <ignoredErrors>
    <ignoredError sqref="O6 O24" formula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CB684-58C2-4A85-80C2-1C0A17770387}">
  <dimension ref="A1:P29"/>
  <sheetViews>
    <sheetView workbookViewId="0"/>
  </sheetViews>
  <sheetFormatPr defaultRowHeight="15" x14ac:dyDescent="0.25"/>
  <cols>
    <col min="1" max="1" width="7.7109375" bestFit="1" customWidth="1"/>
    <col min="2" max="2" width="26.140625" bestFit="1" customWidth="1"/>
    <col min="3" max="4" width="13.28515625" bestFit="1" customWidth="1"/>
    <col min="5" max="5" width="29.140625" bestFit="1" customWidth="1"/>
    <col min="6" max="6" width="16.85546875" bestFit="1" customWidth="1"/>
    <col min="7" max="7" width="5.42578125" bestFit="1" customWidth="1"/>
    <col min="8" max="8" width="8.28515625" bestFit="1" customWidth="1"/>
    <col min="9" max="9" width="3.85546875" style="7" bestFit="1" customWidth="1"/>
    <col min="10" max="10" width="5.5703125" style="8" bestFit="1" customWidth="1"/>
    <col min="11" max="11" width="8.5703125" style="8" bestFit="1" customWidth="1"/>
    <col min="12" max="12" width="9.140625" style="8" bestFit="1" customWidth="1"/>
    <col min="13" max="13" width="8.140625" style="8" bestFit="1" customWidth="1"/>
    <col min="14" max="14" width="16" style="8" bestFit="1" customWidth="1"/>
    <col min="15" max="15" width="13.28515625" style="8" bestFit="1" customWidth="1"/>
    <col min="16" max="16" width="108.28515625" bestFit="1" customWidth="1"/>
  </cols>
  <sheetData>
    <row r="1" spans="1:16" s="9" customFormat="1" x14ac:dyDescent="0.25">
      <c r="B1" s="77" t="s">
        <v>0</v>
      </c>
      <c r="C1" s="77"/>
      <c r="D1" s="77"/>
      <c r="E1" s="77"/>
      <c r="F1" s="77"/>
      <c r="G1" s="77"/>
      <c r="H1" s="77"/>
      <c r="I1" s="78" t="s">
        <v>34</v>
      </c>
      <c r="J1" s="79"/>
      <c r="K1" s="79"/>
      <c r="L1" s="79"/>
      <c r="M1" s="79"/>
      <c r="N1" s="79"/>
      <c r="O1" s="79"/>
      <c r="P1" s="79"/>
    </row>
    <row r="2" spans="1:16" s="13" customFormat="1" ht="15.75" thickBot="1" x14ac:dyDescent="0.3">
      <c r="A2" s="13" t="s">
        <v>36</v>
      </c>
      <c r="B2" s="10" t="s">
        <v>2</v>
      </c>
      <c r="C2" s="10" t="s">
        <v>3</v>
      </c>
      <c r="D2" s="10" t="s">
        <v>4</v>
      </c>
      <c r="E2" s="10" t="s">
        <v>111</v>
      </c>
      <c r="F2" s="10" t="s">
        <v>112</v>
      </c>
      <c r="G2" s="10" t="s">
        <v>30</v>
      </c>
      <c r="H2" s="10" t="s">
        <v>31</v>
      </c>
      <c r="I2" s="11" t="s">
        <v>40</v>
      </c>
      <c r="J2" s="10" t="s">
        <v>5</v>
      </c>
      <c r="K2" s="10" t="s">
        <v>6</v>
      </c>
      <c r="L2" s="10" t="s">
        <v>7</v>
      </c>
      <c r="M2" s="10" t="s">
        <v>8</v>
      </c>
      <c r="N2" s="10" t="s">
        <v>29</v>
      </c>
      <c r="O2" s="10" t="s">
        <v>9</v>
      </c>
      <c r="P2" s="12"/>
    </row>
    <row r="3" spans="1:16" x14ac:dyDescent="0.25">
      <c r="A3" s="80" t="s">
        <v>119</v>
      </c>
      <c r="B3" s="80"/>
      <c r="C3" s="80"/>
      <c r="D3" s="80"/>
      <c r="E3" s="80"/>
      <c r="F3" s="80"/>
      <c r="G3" s="80"/>
      <c r="H3" s="81"/>
      <c r="I3" s="14"/>
      <c r="J3" s="5"/>
      <c r="K3" s="5"/>
      <c r="L3" s="5"/>
      <c r="M3" s="5"/>
      <c r="N3" s="5"/>
      <c r="O3" s="5"/>
      <c r="P3" s="15"/>
    </row>
    <row r="4" spans="1:16" x14ac:dyDescent="0.25">
      <c r="A4" s="82" t="s">
        <v>110</v>
      </c>
      <c r="B4" s="82"/>
      <c r="C4" s="82"/>
      <c r="D4" s="82"/>
      <c r="E4" s="82"/>
      <c r="F4" s="82"/>
      <c r="G4" s="82"/>
      <c r="H4" s="83"/>
      <c r="I4" s="14"/>
      <c r="J4" s="5"/>
      <c r="K4" s="5"/>
      <c r="L4" s="5"/>
      <c r="M4" s="5"/>
      <c r="N4" s="5"/>
      <c r="O4" s="5"/>
      <c r="P4" s="15"/>
    </row>
    <row r="5" spans="1:16" x14ac:dyDescent="0.25">
      <c r="B5" s="5" t="s">
        <v>113</v>
      </c>
      <c r="C5" s="3">
        <v>2117864.13</v>
      </c>
      <c r="D5" s="4"/>
      <c r="E5" s="17" t="s">
        <v>117</v>
      </c>
      <c r="F5" s="16" t="s">
        <v>114</v>
      </c>
      <c r="G5" s="19" t="s">
        <v>55</v>
      </c>
      <c r="H5" s="17" t="s">
        <v>115</v>
      </c>
      <c r="I5" s="6" t="s">
        <v>32</v>
      </c>
      <c r="J5" s="99">
        <v>519</v>
      </c>
      <c r="K5" s="98" t="s">
        <v>118</v>
      </c>
      <c r="L5" s="99">
        <v>5275</v>
      </c>
      <c r="M5" s="18" t="str">
        <f>CONCATENATE(G5,"*")</f>
        <v>422*</v>
      </c>
      <c r="N5" s="5"/>
      <c r="O5" s="1">
        <f>C5</f>
        <v>2117864.13</v>
      </c>
      <c r="P5" s="97"/>
    </row>
    <row r="6" spans="1:16" x14ac:dyDescent="0.25">
      <c r="B6" s="5" t="s">
        <v>116</v>
      </c>
      <c r="C6" s="3"/>
      <c r="D6" s="4">
        <v>2117864.13</v>
      </c>
      <c r="E6" s="17" t="s">
        <v>117</v>
      </c>
      <c r="F6" s="16" t="s">
        <v>114</v>
      </c>
      <c r="G6" s="19" t="s">
        <v>55</v>
      </c>
      <c r="H6" s="17" t="s">
        <v>115</v>
      </c>
      <c r="I6" s="6"/>
      <c r="J6" s="5"/>
      <c r="K6" s="5"/>
      <c r="L6" s="5"/>
      <c r="M6" s="5"/>
      <c r="N6" s="5"/>
      <c r="O6" s="1"/>
    </row>
    <row r="7" spans="1:16" x14ac:dyDescent="0.25">
      <c r="A7" s="82" t="s">
        <v>187</v>
      </c>
      <c r="B7" s="82"/>
      <c r="C7" s="82"/>
      <c r="D7" s="82"/>
      <c r="E7" s="82"/>
      <c r="F7" s="82"/>
      <c r="G7" s="82"/>
      <c r="H7" s="83"/>
      <c r="I7" s="6" t="s">
        <v>32</v>
      </c>
      <c r="J7" s="99">
        <v>520</v>
      </c>
      <c r="K7" s="99">
        <v>5275</v>
      </c>
      <c r="L7" s="99" t="s">
        <v>126</v>
      </c>
      <c r="M7" s="5" t="str">
        <f>M5</f>
        <v>422*</v>
      </c>
      <c r="N7" s="5"/>
      <c r="O7" s="3">
        <v>703911.39</v>
      </c>
      <c r="P7" s="15" t="s">
        <v>131</v>
      </c>
    </row>
    <row r="8" spans="1:16" x14ac:dyDescent="0.25">
      <c r="A8" s="22"/>
      <c r="B8" s="22"/>
      <c r="C8" s="22"/>
      <c r="D8" s="22"/>
      <c r="E8" s="22"/>
      <c r="F8" s="22"/>
      <c r="G8" s="22"/>
      <c r="H8" s="22"/>
      <c r="I8" s="23"/>
      <c r="J8" s="22"/>
      <c r="K8" s="22"/>
      <c r="L8" s="22"/>
      <c r="M8" s="22"/>
      <c r="N8" s="22"/>
      <c r="O8" s="22"/>
      <c r="P8" s="24"/>
    </row>
    <row r="9" spans="1:16" x14ac:dyDescent="0.25">
      <c r="A9" s="75" t="s">
        <v>120</v>
      </c>
      <c r="B9" s="75"/>
      <c r="C9" s="75"/>
      <c r="D9" s="75"/>
      <c r="E9" s="75"/>
      <c r="F9" s="75"/>
      <c r="G9" s="75"/>
      <c r="H9" s="76"/>
      <c r="I9" s="6"/>
      <c r="J9" s="5"/>
      <c r="K9" s="5"/>
      <c r="L9" s="5"/>
      <c r="M9" s="5"/>
      <c r="N9" s="5"/>
      <c r="O9" s="5"/>
      <c r="P9" s="15"/>
    </row>
    <row r="10" spans="1:16" x14ac:dyDescent="0.25">
      <c r="A10" s="82" t="s">
        <v>121</v>
      </c>
      <c r="B10" s="82"/>
      <c r="C10" s="82"/>
      <c r="D10" s="82"/>
      <c r="E10" s="82"/>
      <c r="F10" s="82"/>
      <c r="G10" s="82"/>
      <c r="H10" s="83"/>
      <c r="I10" s="14"/>
      <c r="J10" s="5"/>
      <c r="K10" s="5"/>
      <c r="L10" s="5"/>
      <c r="M10" s="5"/>
      <c r="N10" s="5"/>
      <c r="O10" s="5"/>
      <c r="P10" s="15"/>
    </row>
    <row r="11" spans="1:16" x14ac:dyDescent="0.25">
      <c r="B11" s="5" t="s">
        <v>16</v>
      </c>
      <c r="C11" s="3">
        <v>2117864.13</v>
      </c>
      <c r="D11" s="4"/>
      <c r="E11" s="17" t="s">
        <v>117</v>
      </c>
      <c r="F11" s="16" t="s">
        <v>114</v>
      </c>
      <c r="G11" s="16" t="s">
        <v>55</v>
      </c>
      <c r="H11" s="17" t="s">
        <v>115</v>
      </c>
      <c r="I11" s="6" t="s">
        <v>32</v>
      </c>
      <c r="J11" s="5">
        <v>533</v>
      </c>
      <c r="K11" s="98" t="s">
        <v>122</v>
      </c>
      <c r="L11" s="5">
        <v>3213</v>
      </c>
      <c r="M11" s="18" t="str">
        <f>CONCATENATE(G11,"*")</f>
        <v>422*</v>
      </c>
      <c r="N11" s="5" t="s">
        <v>28</v>
      </c>
      <c r="O11" s="1">
        <f>C11</f>
        <v>2117864.13</v>
      </c>
      <c r="P11" s="97"/>
    </row>
    <row r="12" spans="1:16" x14ac:dyDescent="0.25">
      <c r="B12" s="5" t="s">
        <v>113</v>
      </c>
      <c r="C12" s="3"/>
      <c r="D12" s="4">
        <v>2117864.13</v>
      </c>
      <c r="E12" s="17" t="s">
        <v>117</v>
      </c>
      <c r="F12" s="16" t="s">
        <v>114</v>
      </c>
      <c r="G12" s="16" t="s">
        <v>55</v>
      </c>
      <c r="H12" s="17" t="s">
        <v>115</v>
      </c>
      <c r="I12" s="6" t="s">
        <v>32</v>
      </c>
      <c r="J12" s="5">
        <v>534</v>
      </c>
      <c r="K12" s="5">
        <v>3213</v>
      </c>
      <c r="L12" s="98" t="s">
        <v>118</v>
      </c>
      <c r="M12" s="18" t="str">
        <f>CONCATENATE(G12,"*")</f>
        <v>422*</v>
      </c>
      <c r="N12" s="5" t="s">
        <v>28</v>
      </c>
      <c r="O12" s="1">
        <f>D12</f>
        <v>2117864.13</v>
      </c>
      <c r="P12" s="97"/>
    </row>
    <row r="13" spans="1:16" x14ac:dyDescent="0.25">
      <c r="A13" s="26"/>
      <c r="B13" s="22"/>
      <c r="C13" s="22"/>
      <c r="D13" s="22"/>
      <c r="E13" s="22"/>
      <c r="F13" s="22"/>
      <c r="G13" s="22"/>
      <c r="H13" s="22"/>
      <c r="I13" s="23"/>
      <c r="J13" s="25"/>
      <c r="K13" s="25"/>
      <c r="L13" s="25"/>
      <c r="M13" s="25"/>
      <c r="N13" s="25"/>
      <c r="O13" s="25"/>
      <c r="P13" s="26"/>
    </row>
    <row r="14" spans="1:16" x14ac:dyDescent="0.25">
      <c r="A14" s="75" t="s">
        <v>123</v>
      </c>
      <c r="B14" s="75"/>
      <c r="C14" s="75"/>
      <c r="D14" s="75"/>
      <c r="E14" s="75"/>
      <c r="F14" s="75"/>
      <c r="G14" s="75"/>
      <c r="H14" s="76"/>
      <c r="I14" s="6"/>
      <c r="J14" s="5"/>
      <c r="K14" s="5"/>
      <c r="L14" s="5"/>
      <c r="M14" s="5"/>
      <c r="N14" s="5"/>
      <c r="O14" s="5"/>
      <c r="P14" s="15"/>
    </row>
    <row r="15" spans="1:16" x14ac:dyDescent="0.25">
      <c r="A15" s="84" t="s">
        <v>124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</row>
    <row r="16" spans="1:16" x14ac:dyDescent="0.25">
      <c r="A16" s="84" t="s">
        <v>56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</row>
    <row r="17" spans="1:16" x14ac:dyDescent="0.25">
      <c r="B17" s="5" t="s">
        <v>116</v>
      </c>
      <c r="C17" s="3">
        <v>703911.39</v>
      </c>
      <c r="D17" s="4"/>
      <c r="E17" s="17" t="s">
        <v>117</v>
      </c>
      <c r="F17" s="16" t="s">
        <v>114</v>
      </c>
      <c r="G17" s="16" t="s">
        <v>55</v>
      </c>
      <c r="H17" s="17" t="s">
        <v>115</v>
      </c>
      <c r="I17" s="6" t="s">
        <v>32</v>
      </c>
      <c r="J17" s="5">
        <v>348</v>
      </c>
      <c r="K17" s="99" t="s">
        <v>126</v>
      </c>
      <c r="L17" s="5">
        <v>9920</v>
      </c>
      <c r="M17" s="18" t="str">
        <f>CONCATENATE(G17,"*")</f>
        <v>422*</v>
      </c>
      <c r="N17" s="20"/>
      <c r="O17" s="1">
        <f>C17</f>
        <v>703911.39</v>
      </c>
      <c r="P17" s="21"/>
    </row>
    <row r="18" spans="1:16" x14ac:dyDescent="0.25">
      <c r="B18" s="5" t="s">
        <v>14</v>
      </c>
      <c r="C18" s="3">
        <v>6135.87</v>
      </c>
      <c r="D18" s="4"/>
      <c r="E18" s="17" t="s">
        <v>117</v>
      </c>
      <c r="F18" s="16" t="s">
        <v>114</v>
      </c>
      <c r="G18" s="16" t="s">
        <v>55</v>
      </c>
      <c r="H18" s="17" t="s">
        <v>115</v>
      </c>
      <c r="I18" s="6" t="s">
        <v>32</v>
      </c>
      <c r="J18" s="5">
        <v>337</v>
      </c>
      <c r="K18" s="5">
        <v>6525</v>
      </c>
      <c r="L18" s="5">
        <v>9920</v>
      </c>
      <c r="M18" s="18" t="str">
        <f>CONCATENATE(G18,"*")</f>
        <v>422*</v>
      </c>
      <c r="N18" s="98" t="s">
        <v>127</v>
      </c>
      <c r="O18" s="1">
        <f>C18</f>
        <v>6135.87</v>
      </c>
      <c r="P18" s="97" t="s">
        <v>37</v>
      </c>
    </row>
    <row r="19" spans="1:16" x14ac:dyDescent="0.25">
      <c r="B19" s="5" t="s">
        <v>15</v>
      </c>
      <c r="C19" s="3"/>
      <c r="D19" s="4">
        <v>2047.26</v>
      </c>
      <c r="E19" s="17" t="s">
        <v>117</v>
      </c>
      <c r="F19" s="16" t="s">
        <v>114</v>
      </c>
      <c r="G19" s="16" t="s">
        <v>55</v>
      </c>
      <c r="H19" s="17" t="s">
        <v>115</v>
      </c>
      <c r="I19" s="6" t="s">
        <v>32</v>
      </c>
      <c r="J19" s="5">
        <v>347</v>
      </c>
      <c r="K19" s="5">
        <v>9920</v>
      </c>
      <c r="L19" s="5" t="s">
        <v>17</v>
      </c>
      <c r="M19" s="18" t="str">
        <f>CONCATENATE(G19,"*")</f>
        <v>422*</v>
      </c>
      <c r="N19" s="20"/>
      <c r="O19" s="1">
        <f>D19</f>
        <v>2047.26</v>
      </c>
      <c r="P19" s="21"/>
    </row>
    <row r="20" spans="1:16" x14ac:dyDescent="0.25">
      <c r="B20" s="5" t="s">
        <v>125</v>
      </c>
      <c r="C20" s="3"/>
      <c r="D20" s="4">
        <v>708000</v>
      </c>
      <c r="E20" s="17" t="s">
        <v>117</v>
      </c>
      <c r="F20" s="16" t="s">
        <v>114</v>
      </c>
      <c r="G20" s="16" t="s">
        <v>55</v>
      </c>
      <c r="H20" s="17" t="s">
        <v>115</v>
      </c>
      <c r="I20" s="6" t="s">
        <v>32</v>
      </c>
      <c r="J20" s="5">
        <v>336</v>
      </c>
      <c r="K20" s="5">
        <v>9920</v>
      </c>
      <c r="L20" s="5">
        <v>6525</v>
      </c>
      <c r="M20" s="18" t="str">
        <f>CONCATENATE(G20,"*")</f>
        <v>422*</v>
      </c>
      <c r="N20" s="20" t="s">
        <v>128</v>
      </c>
      <c r="O20" s="1">
        <f>D20</f>
        <v>708000</v>
      </c>
      <c r="P20" s="21" t="s">
        <v>38</v>
      </c>
    </row>
    <row r="21" spans="1:16" x14ac:dyDescent="0.25">
      <c r="A21" s="82" t="s">
        <v>129</v>
      </c>
      <c r="B21" s="82"/>
      <c r="C21" s="82"/>
      <c r="D21" s="82"/>
      <c r="E21" s="82"/>
      <c r="F21" s="82"/>
      <c r="G21" s="82"/>
      <c r="H21" s="83"/>
      <c r="I21" s="14"/>
      <c r="J21" s="5"/>
      <c r="K21" s="5"/>
      <c r="L21" s="5"/>
      <c r="M21" s="5"/>
      <c r="N21" s="5"/>
      <c r="O21" s="5"/>
      <c r="P21" s="15"/>
    </row>
    <row r="22" spans="1:16" x14ac:dyDescent="0.25">
      <c r="B22" s="5" t="s">
        <v>13</v>
      </c>
      <c r="C22" s="3">
        <v>705954.71</v>
      </c>
      <c r="D22" s="4"/>
      <c r="E22" s="17" t="s">
        <v>117</v>
      </c>
      <c r="F22" s="16" t="s">
        <v>114</v>
      </c>
      <c r="G22" s="16" t="s">
        <v>55</v>
      </c>
      <c r="H22" s="17" t="s">
        <v>115</v>
      </c>
      <c r="I22" s="6" t="s">
        <v>32</v>
      </c>
      <c r="J22" s="5">
        <v>532</v>
      </c>
      <c r="K22" s="5">
        <v>6511</v>
      </c>
      <c r="L22" s="98" t="s">
        <v>122</v>
      </c>
      <c r="M22" s="18" t="str">
        <f>CONCATENATE(G22,"*")</f>
        <v>422*</v>
      </c>
      <c r="N22" s="5" t="s">
        <v>18</v>
      </c>
      <c r="O22" s="1">
        <f>C22</f>
        <v>705954.71</v>
      </c>
      <c r="P22" s="97" t="s">
        <v>37</v>
      </c>
    </row>
    <row r="23" spans="1:16" x14ac:dyDescent="0.25">
      <c r="B23" s="5" t="s">
        <v>16</v>
      </c>
      <c r="C23" s="3"/>
      <c r="D23" s="4">
        <v>705954.71</v>
      </c>
      <c r="E23" s="17" t="s">
        <v>117</v>
      </c>
      <c r="F23" s="16" t="s">
        <v>114</v>
      </c>
      <c r="G23" s="16" t="s">
        <v>55</v>
      </c>
      <c r="H23" s="17" t="s">
        <v>115</v>
      </c>
      <c r="I23" s="6"/>
      <c r="O23" s="2"/>
    </row>
    <row r="24" spans="1:16" x14ac:dyDescent="0.25">
      <c r="A24" s="82" t="s">
        <v>188</v>
      </c>
      <c r="B24" s="82"/>
      <c r="C24" s="82"/>
      <c r="D24" s="82"/>
      <c r="E24" s="82"/>
      <c r="F24" s="82"/>
      <c r="G24" s="82"/>
      <c r="H24" s="83"/>
      <c r="I24" s="6" t="s">
        <v>32</v>
      </c>
      <c r="J24" s="5">
        <v>520</v>
      </c>
      <c r="K24" s="5">
        <v>5275</v>
      </c>
      <c r="L24" s="5" t="s">
        <v>126</v>
      </c>
      <c r="M24" s="18" t="str">
        <f>M22</f>
        <v>422*</v>
      </c>
      <c r="N24" s="5"/>
      <c r="O24" s="3">
        <v>705952.74</v>
      </c>
      <c r="P24" s="15" t="s">
        <v>130</v>
      </c>
    </row>
    <row r="25" spans="1:16" x14ac:dyDescent="0.25">
      <c r="B25" s="5"/>
      <c r="C25" s="5"/>
      <c r="D25" s="5"/>
      <c r="E25" s="28"/>
      <c r="F25" s="28"/>
      <c r="G25" s="28"/>
      <c r="H25" s="28"/>
    </row>
    <row r="26" spans="1:16" x14ac:dyDescent="0.25">
      <c r="A26" s="82" t="s">
        <v>189</v>
      </c>
      <c r="B26" s="82"/>
      <c r="C26" s="82"/>
      <c r="D26" s="82"/>
      <c r="E26" s="82"/>
      <c r="F26" s="82"/>
      <c r="G26" s="82"/>
      <c r="H26" s="83"/>
      <c r="I26" s="6" t="s">
        <v>33</v>
      </c>
      <c r="J26" s="5" t="s">
        <v>24</v>
      </c>
      <c r="K26" s="27" t="s">
        <v>26</v>
      </c>
      <c r="L26" s="27" t="s">
        <v>27</v>
      </c>
      <c r="M26" s="18" t="str">
        <f>M18</f>
        <v>422*</v>
      </c>
      <c r="N26" s="98" t="str">
        <f>N18</f>
        <v>SO/SSO EY/Y201</v>
      </c>
      <c r="O26" s="1">
        <f>O19</f>
        <v>2047.26</v>
      </c>
      <c r="P26" s="97" t="s">
        <v>37</v>
      </c>
    </row>
    <row r="27" spans="1:16" x14ac:dyDescent="0.25">
      <c r="B27" s="5"/>
      <c r="C27" s="5"/>
      <c r="D27" s="5"/>
      <c r="E27" s="28"/>
      <c r="F27" s="28"/>
      <c r="G27" s="28"/>
      <c r="H27" s="28"/>
      <c r="I27" s="6" t="s">
        <v>33</v>
      </c>
      <c r="J27" s="5" t="s">
        <v>25</v>
      </c>
      <c r="K27" s="27" t="s">
        <v>27</v>
      </c>
      <c r="L27" s="5" t="s">
        <v>21</v>
      </c>
      <c r="M27" s="18" t="str">
        <f>M19</f>
        <v>422*</v>
      </c>
      <c r="N27" s="5"/>
      <c r="O27" s="1">
        <f>O19</f>
        <v>2047.26</v>
      </c>
    </row>
    <row r="28" spans="1:16" s="26" customFormat="1" x14ac:dyDescent="0.25">
      <c r="B28" s="22"/>
      <c r="C28" s="22"/>
      <c r="D28" s="22"/>
      <c r="E28" s="22"/>
      <c r="F28" s="22"/>
      <c r="G28" s="22"/>
      <c r="H28" s="22"/>
      <c r="I28" s="30"/>
      <c r="J28" s="22"/>
      <c r="K28" s="22"/>
      <c r="L28" s="22"/>
      <c r="M28" s="22"/>
      <c r="N28" s="22"/>
      <c r="O28" s="22"/>
    </row>
    <row r="29" spans="1:16" x14ac:dyDescent="0.25">
      <c r="A29" s="82" t="s">
        <v>145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</row>
  </sheetData>
  <mergeCells count="14">
    <mergeCell ref="B1:H1"/>
    <mergeCell ref="A21:H21"/>
    <mergeCell ref="A24:H24"/>
    <mergeCell ref="I1:P1"/>
    <mergeCell ref="A3:H3"/>
    <mergeCell ref="A4:H4"/>
    <mergeCell ref="A7:H7"/>
    <mergeCell ref="A9:H9"/>
    <mergeCell ref="A26:H26"/>
    <mergeCell ref="A29:P29"/>
    <mergeCell ref="A15:P15"/>
    <mergeCell ref="A16:P16"/>
    <mergeCell ref="A10:H10"/>
    <mergeCell ref="A14:H1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F6B-F909-4850-9384-4B764081A301}">
  <dimension ref="A1:CJ46"/>
  <sheetViews>
    <sheetView showGridLines="0" showWhiteSpace="0" workbookViewId="0">
      <pane xSplit="1" topLeftCell="B1" activePane="topRight" state="frozenSplit"/>
      <selection pane="topRight" activeCell="B1" sqref="B1"/>
    </sheetView>
  </sheetViews>
  <sheetFormatPr defaultRowHeight="14.25" outlineLevelCol="1" x14ac:dyDescent="0.2"/>
  <cols>
    <col min="1" max="1" width="14.85546875" style="31" bestFit="1" customWidth="1"/>
    <col min="2" max="2" width="19.42578125" style="31" bestFit="1" customWidth="1"/>
    <col min="3" max="3" width="14.85546875" style="31" hidden="1" bestFit="1" customWidth="1" outlineLevel="1"/>
    <col min="4" max="4" width="19.42578125" style="31" hidden="1" bestFit="1" customWidth="1" outlineLevel="1"/>
    <col min="5" max="6" width="17.140625" style="31" hidden="1" bestFit="1" customWidth="1" outlineLevel="1"/>
    <col min="7" max="10" width="14.85546875" style="31" hidden="1" bestFit="1" customWidth="1" outlineLevel="1"/>
    <col min="11" max="11" width="12.5703125" style="31" hidden="1" bestFit="1" customWidth="1" outlineLevel="1"/>
    <col min="12" max="12" width="13.7109375" style="31" hidden="1" bestFit="1" customWidth="1" outlineLevel="1"/>
    <col min="13" max="13" width="14" style="31" bestFit="1" customWidth="1" collapsed="1"/>
    <col min="14" max="14" width="13.85546875" style="31" bestFit="1" customWidth="1"/>
    <col min="15" max="15" width="12" style="31" bestFit="1" customWidth="1"/>
    <col min="16" max="17" width="13.85546875" style="31" bestFit="1" customWidth="1"/>
    <col min="18" max="18" width="10.7109375" style="31" bestFit="1" customWidth="1"/>
    <col min="19" max="19" width="13.85546875" style="31" bestFit="1" customWidth="1"/>
    <col min="20" max="20" width="18.7109375" style="31" bestFit="1" customWidth="1"/>
    <col min="21" max="21" width="15" style="31" bestFit="1" customWidth="1"/>
    <col min="22" max="22" width="13.85546875" style="31" bestFit="1" customWidth="1"/>
    <col min="23" max="23" width="7.140625" style="31" customWidth="1"/>
    <col min="24" max="24" width="14.85546875" style="31" hidden="1" customWidth="1"/>
    <col min="25" max="25" width="19.42578125" style="31" hidden="1" customWidth="1" outlineLevel="1"/>
    <col min="26" max="27" width="17.140625" style="31" hidden="1" customWidth="1" outlineLevel="1"/>
    <col min="28" max="31" width="14.85546875" style="31" hidden="1" customWidth="1" outlineLevel="1"/>
    <col min="32" max="32" width="12.5703125" style="31" hidden="1" customWidth="1" outlineLevel="1"/>
    <col min="33" max="33" width="13.7109375" style="31" hidden="1" customWidth="1" outlineLevel="1"/>
    <col min="34" max="34" width="18.28515625" style="31" hidden="1" customWidth="1" outlineLevel="1"/>
    <col min="35" max="35" width="17.140625" style="31" hidden="1" customWidth="1" collapsed="1"/>
    <col min="36" max="36" width="18.28515625" style="31" hidden="1" customWidth="1"/>
    <col min="37" max="39" width="12.5703125" style="31" hidden="1" customWidth="1"/>
    <col min="40" max="40" width="13.7109375" style="31" hidden="1" customWidth="1"/>
    <col min="41" max="41" width="14.85546875" style="31" hidden="1" customWidth="1"/>
    <col min="42" max="42" width="13.7109375" style="31" hidden="1" customWidth="1"/>
    <col min="43" max="43" width="14.85546875" style="31" hidden="1" customWidth="1"/>
    <col min="44" max="44" width="19.42578125" style="31" hidden="1" customWidth="1"/>
    <col min="45" max="45" width="14.85546875" style="31" hidden="1" customWidth="1"/>
    <col min="46" max="46" width="19.42578125" style="31" bestFit="1" customWidth="1"/>
    <col min="47" max="48" width="17.140625" style="31" hidden="1" bestFit="1" customWidth="1" outlineLevel="1"/>
    <col min="49" max="52" width="14.85546875" style="31" hidden="1" bestFit="1" customWidth="1" outlineLevel="1"/>
    <col min="53" max="53" width="12.5703125" style="31" hidden="1" bestFit="1" customWidth="1" outlineLevel="1"/>
    <col min="54" max="54" width="13.7109375" style="31" hidden="1" bestFit="1" customWidth="1" outlineLevel="1"/>
    <col min="55" max="55" width="18.28515625" style="31" hidden="1" bestFit="1" customWidth="1" outlineLevel="1"/>
    <col min="56" max="56" width="17.140625" style="31" hidden="1" bestFit="1" customWidth="1" outlineLevel="1"/>
    <col min="57" max="57" width="14" style="31" bestFit="1" customWidth="1" collapsed="1"/>
    <col min="58" max="58" width="13.85546875" style="31" bestFit="1" customWidth="1"/>
    <col min="59" max="59" width="15.28515625" style="31" bestFit="1" customWidth="1"/>
    <col min="60" max="60" width="24.140625" style="31" bestFit="1" customWidth="1"/>
    <col min="61" max="61" width="13.85546875" style="31" bestFit="1" customWidth="1"/>
    <col min="62" max="62" width="10.7109375" style="31" bestFit="1" customWidth="1"/>
    <col min="63" max="63" width="12" style="31" bestFit="1" customWidth="1"/>
    <col min="64" max="64" width="18.7109375" style="31" bestFit="1" customWidth="1"/>
    <col min="65" max="66" width="13.85546875" style="31" bestFit="1" customWidth="1"/>
    <col min="67" max="67" width="19.42578125" style="31" hidden="1" customWidth="1"/>
    <col min="68" max="68" width="17.140625" style="31" hidden="1" customWidth="1"/>
    <col min="69" max="69" width="17.140625" style="31" hidden="1" customWidth="1" outlineLevel="1"/>
    <col min="70" max="73" width="14.85546875" style="31" hidden="1" customWidth="1" outlineLevel="1"/>
    <col min="74" max="74" width="12.5703125" style="31" hidden="1" customWidth="1" outlineLevel="1"/>
    <col min="75" max="75" width="13.7109375" style="31" hidden="1" customWidth="1" outlineLevel="1"/>
    <col min="76" max="76" width="18.28515625" style="31" hidden="1" customWidth="1" outlineLevel="1"/>
    <col min="77" max="77" width="17.140625" style="31" hidden="1" customWidth="1" outlineLevel="1"/>
    <col min="78" max="78" width="18.28515625" style="31" hidden="1" customWidth="1" outlineLevel="1"/>
    <col min="79" max="79" width="12.5703125" style="31" hidden="1" customWidth="1" collapsed="1"/>
    <col min="80" max="81" width="12.5703125" style="31" hidden="1" customWidth="1"/>
    <col min="82" max="82" width="13.7109375" style="31" hidden="1" customWidth="1"/>
    <col min="83" max="83" width="14.85546875" style="31" hidden="1" customWidth="1"/>
    <col min="84" max="84" width="13.7109375" style="31" hidden="1" customWidth="1"/>
    <col min="85" max="85" width="30.140625" style="31" hidden="1" customWidth="1"/>
    <col min="86" max="86" width="37.7109375" style="31" hidden="1" customWidth="1"/>
    <col min="87" max="87" width="43.42578125" style="31" hidden="1" customWidth="1"/>
    <col min="88" max="88" width="32" style="31" hidden="1" customWidth="1"/>
    <col min="89" max="101" width="3.7109375" style="31" bestFit="1" customWidth="1"/>
    <col min="102" max="16384" width="9.140625" style="31"/>
  </cols>
  <sheetData>
    <row r="1" spans="1:1" s="66" customFormat="1" ht="15" x14ac:dyDescent="0.25">
      <c r="A1" s="66" t="s">
        <v>68</v>
      </c>
    </row>
    <row r="2" spans="1:1" s="66" customFormat="1" ht="15" x14ac:dyDescent="0.25">
      <c r="A2" s="67" t="s">
        <v>153</v>
      </c>
    </row>
    <row r="3" spans="1:1" s="66" customFormat="1" ht="15" x14ac:dyDescent="0.25">
      <c r="A3" s="67" t="s">
        <v>69</v>
      </c>
    </row>
    <row r="4" spans="1:1" s="66" customFormat="1" ht="15" x14ac:dyDescent="0.25">
      <c r="A4" s="67" t="s">
        <v>154</v>
      </c>
    </row>
    <row r="5" spans="1:1" s="66" customFormat="1" ht="15" x14ac:dyDescent="0.25">
      <c r="A5" s="67" t="s">
        <v>70</v>
      </c>
    </row>
    <row r="6" spans="1:1" s="66" customFormat="1" ht="15" x14ac:dyDescent="0.25">
      <c r="A6" s="67" t="s">
        <v>182</v>
      </c>
    </row>
    <row r="7" spans="1:1" s="66" customFormat="1" ht="15" x14ac:dyDescent="0.25">
      <c r="A7" s="67" t="s">
        <v>71</v>
      </c>
    </row>
    <row r="8" spans="1:1" s="66" customFormat="1" ht="15" x14ac:dyDescent="0.25">
      <c r="A8" s="67" t="s">
        <v>72</v>
      </c>
    </row>
    <row r="9" spans="1:1" s="66" customFormat="1" ht="15" x14ac:dyDescent="0.25">
      <c r="A9" s="67" t="s">
        <v>73</v>
      </c>
    </row>
    <row r="10" spans="1:1" s="66" customFormat="1" ht="15" x14ac:dyDescent="0.25">
      <c r="A10" s="67" t="s">
        <v>155</v>
      </c>
    </row>
    <row r="11" spans="1:1" s="66" customFormat="1" ht="15" x14ac:dyDescent="0.25">
      <c r="A11" s="67" t="s">
        <v>177</v>
      </c>
    </row>
    <row r="12" spans="1:1" customFormat="1" ht="15" x14ac:dyDescent="0.25"/>
    <row r="13" spans="1:1" customFormat="1" ht="15" x14ac:dyDescent="0.25"/>
    <row r="14" spans="1:1" customFormat="1" ht="15" x14ac:dyDescent="0.25"/>
    <row r="15" spans="1:1" customFormat="1" ht="15" x14ac:dyDescent="0.25"/>
    <row r="16" spans="1:1" ht="15" x14ac:dyDescent="0.25">
      <c r="A16" s="47" t="s">
        <v>176</v>
      </c>
    </row>
    <row r="18" spans="1:88" x14ac:dyDescent="0.2">
      <c r="A18" s="45" t="s">
        <v>106</v>
      </c>
      <c r="B18" s="65" t="s">
        <v>105</v>
      </c>
    </row>
    <row r="19" spans="1:88" x14ac:dyDescent="0.2">
      <c r="A19" s="45" t="s">
        <v>104</v>
      </c>
      <c r="B19" s="65" t="s">
        <v>103</v>
      </c>
    </row>
    <row r="20" spans="1:88" x14ac:dyDescent="0.2">
      <c r="A20" s="45" t="s">
        <v>102</v>
      </c>
      <c r="B20" s="65" t="s">
        <v>175</v>
      </c>
    </row>
    <row r="21" spans="1:88" x14ac:dyDescent="0.2">
      <c r="A21" s="45" t="s">
        <v>174</v>
      </c>
      <c r="B21" s="65" t="s">
        <v>99</v>
      </c>
    </row>
    <row r="22" spans="1:88" x14ac:dyDescent="0.2">
      <c r="A22" s="45" t="s">
        <v>173</v>
      </c>
      <c r="B22" s="65" t="s">
        <v>99</v>
      </c>
    </row>
    <row r="23" spans="1:88" x14ac:dyDescent="0.2">
      <c r="A23" s="45" t="s">
        <v>172</v>
      </c>
      <c r="B23" s="65" t="s">
        <v>99</v>
      </c>
    </row>
    <row r="24" spans="1:88" x14ac:dyDescent="0.2">
      <c r="A24" s="45" t="s">
        <v>171</v>
      </c>
      <c r="B24" s="65" t="s">
        <v>99</v>
      </c>
    </row>
    <row r="25" spans="1:88" x14ac:dyDescent="0.2">
      <c r="A25" s="45" t="s">
        <v>101</v>
      </c>
      <c r="B25" s="65" t="s">
        <v>99</v>
      </c>
    </row>
    <row r="26" spans="1:88" x14ac:dyDescent="0.2">
      <c r="A26" s="45" t="s">
        <v>170</v>
      </c>
      <c r="B26" s="65" t="s">
        <v>99</v>
      </c>
    </row>
    <row r="27" spans="1:88" x14ac:dyDescent="0.2">
      <c r="A27" s="45" t="s">
        <v>100</v>
      </c>
      <c r="B27" s="65" t="s">
        <v>99</v>
      </c>
      <c r="AT27" s="68" t="s">
        <v>178</v>
      </c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</row>
    <row r="29" spans="1:88" ht="15" x14ac:dyDescent="0.25">
      <c r="A29" s="64"/>
      <c r="B29" s="63" t="s">
        <v>83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1"/>
      <c r="T29" s="62"/>
      <c r="U29" s="62"/>
      <c r="V29" s="61"/>
      <c r="X29" s="63" t="s">
        <v>169</v>
      </c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1"/>
      <c r="AP29" s="62"/>
      <c r="AQ29" s="62"/>
      <c r="AR29" s="61"/>
      <c r="AT29" s="63" t="s">
        <v>147</v>
      </c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1"/>
      <c r="BL29" s="62"/>
      <c r="BM29" s="62"/>
      <c r="BN29" s="61"/>
      <c r="BP29" s="63" t="s">
        <v>168</v>
      </c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1"/>
      <c r="CH29" s="62"/>
      <c r="CI29" s="62"/>
      <c r="CJ29" s="61"/>
    </row>
    <row r="30" spans="1:88" x14ac:dyDescent="0.2">
      <c r="A30" s="60"/>
      <c r="B30" s="60" t="s">
        <v>98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8"/>
      <c r="T30" s="59"/>
      <c r="U30" s="59"/>
      <c r="V30" s="58"/>
      <c r="X30" s="60" t="s">
        <v>169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8"/>
      <c r="AP30" s="59"/>
      <c r="AQ30" s="59"/>
      <c r="AR30" s="58"/>
      <c r="AT30" s="60" t="s">
        <v>147</v>
      </c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8"/>
      <c r="BL30" s="59"/>
      <c r="BM30" s="59"/>
      <c r="BN30" s="58"/>
      <c r="BP30" s="60" t="s">
        <v>168</v>
      </c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8"/>
      <c r="CH30" s="59"/>
      <c r="CI30" s="59"/>
      <c r="CJ30" s="58"/>
    </row>
    <row r="31" spans="1:88" x14ac:dyDescent="0.2">
      <c r="A31" s="60"/>
      <c r="B31" s="60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8"/>
      <c r="T31" s="59"/>
      <c r="U31" s="59"/>
      <c r="V31" s="58"/>
      <c r="X31" s="60" t="s">
        <v>97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8"/>
      <c r="AP31" s="59"/>
      <c r="AQ31" s="59"/>
      <c r="AR31" s="58"/>
      <c r="AT31" s="60" t="s">
        <v>97</v>
      </c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8"/>
      <c r="BL31" s="59"/>
      <c r="BM31" s="59"/>
      <c r="BN31" s="58"/>
      <c r="BP31" s="60" t="s">
        <v>97</v>
      </c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8"/>
      <c r="CH31" s="59"/>
      <c r="CI31" s="59"/>
      <c r="CJ31" s="58"/>
    </row>
    <row r="32" spans="1:88" x14ac:dyDescent="0.2">
      <c r="A32" s="60"/>
      <c r="B32" s="60" t="s">
        <v>116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8"/>
      <c r="T32" s="59" t="s">
        <v>113</v>
      </c>
      <c r="U32" s="59"/>
      <c r="V32" s="58"/>
      <c r="X32" s="60" t="s">
        <v>116</v>
      </c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8"/>
      <c r="AP32" s="59" t="s">
        <v>113</v>
      </c>
      <c r="AQ32" s="59"/>
      <c r="AR32" s="58"/>
      <c r="AT32" s="60" t="s">
        <v>116</v>
      </c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8"/>
      <c r="BL32" s="59" t="s">
        <v>113</v>
      </c>
      <c r="BM32" s="59"/>
      <c r="BN32" s="58"/>
      <c r="BP32" s="60" t="s">
        <v>116</v>
      </c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8"/>
      <c r="CH32" s="59" t="s">
        <v>113</v>
      </c>
      <c r="CI32" s="59"/>
      <c r="CJ32" s="58"/>
    </row>
    <row r="33" spans="1:88" ht="45" customHeight="1" x14ac:dyDescent="0.25">
      <c r="A33" s="57" t="s">
        <v>53</v>
      </c>
      <c r="B33" s="57" t="s">
        <v>85</v>
      </c>
      <c r="C33" s="57" t="s">
        <v>96</v>
      </c>
      <c r="D33" s="57" t="s">
        <v>95</v>
      </c>
      <c r="E33" s="57" t="s">
        <v>94</v>
      </c>
      <c r="F33" s="57" t="s">
        <v>93</v>
      </c>
      <c r="G33" s="57" t="s">
        <v>92</v>
      </c>
      <c r="H33" s="57" t="s">
        <v>167</v>
      </c>
      <c r="I33" s="57" t="s">
        <v>91</v>
      </c>
      <c r="J33" s="57" t="s">
        <v>166</v>
      </c>
      <c r="K33" s="57" t="s">
        <v>90</v>
      </c>
      <c r="L33" s="57" t="s">
        <v>89</v>
      </c>
      <c r="M33" s="57" t="s">
        <v>165</v>
      </c>
      <c r="N33" s="57" t="s">
        <v>164</v>
      </c>
      <c r="O33" s="57" t="s">
        <v>14</v>
      </c>
      <c r="P33" s="57" t="s">
        <v>84</v>
      </c>
      <c r="Q33" s="57" t="s">
        <v>88</v>
      </c>
      <c r="R33" s="57" t="s">
        <v>87</v>
      </c>
      <c r="S33" s="57" t="s">
        <v>86</v>
      </c>
      <c r="T33" s="56" t="s">
        <v>85</v>
      </c>
      <c r="U33" s="57" t="s">
        <v>13</v>
      </c>
      <c r="V33" s="57" t="s">
        <v>84</v>
      </c>
      <c r="X33" s="57" t="s">
        <v>85</v>
      </c>
      <c r="Y33" s="57" t="s">
        <v>96</v>
      </c>
      <c r="Z33" s="57" t="s">
        <v>95</v>
      </c>
      <c r="AA33" s="57" t="s">
        <v>94</v>
      </c>
      <c r="AB33" s="57" t="s">
        <v>93</v>
      </c>
      <c r="AC33" s="57" t="s">
        <v>92</v>
      </c>
      <c r="AD33" s="57" t="s">
        <v>167</v>
      </c>
      <c r="AE33" s="57" t="s">
        <v>91</v>
      </c>
      <c r="AF33" s="57" t="s">
        <v>166</v>
      </c>
      <c r="AG33" s="57" t="s">
        <v>90</v>
      </c>
      <c r="AH33" s="57" t="s">
        <v>89</v>
      </c>
      <c r="AI33" s="57" t="s">
        <v>165</v>
      </c>
      <c r="AJ33" s="57" t="s">
        <v>164</v>
      </c>
      <c r="AK33" s="57" t="s">
        <v>14</v>
      </c>
      <c r="AL33" s="57" t="s">
        <v>84</v>
      </c>
      <c r="AM33" s="57" t="s">
        <v>88</v>
      </c>
      <c r="AN33" s="57" t="s">
        <v>87</v>
      </c>
      <c r="AO33" s="57" t="s">
        <v>86</v>
      </c>
      <c r="AP33" s="56" t="s">
        <v>85</v>
      </c>
      <c r="AQ33" s="57" t="s">
        <v>13</v>
      </c>
      <c r="AR33" s="57" t="s">
        <v>84</v>
      </c>
      <c r="AT33" s="57" t="s">
        <v>85</v>
      </c>
      <c r="AU33" s="57" t="s">
        <v>96</v>
      </c>
      <c r="AV33" s="57" t="s">
        <v>95</v>
      </c>
      <c r="AW33" s="57" t="s">
        <v>94</v>
      </c>
      <c r="AX33" s="57" t="s">
        <v>93</v>
      </c>
      <c r="AY33" s="57" t="s">
        <v>92</v>
      </c>
      <c r="AZ33" s="57" t="s">
        <v>167</v>
      </c>
      <c r="BA33" s="57" t="s">
        <v>91</v>
      </c>
      <c r="BB33" s="57" t="s">
        <v>166</v>
      </c>
      <c r="BC33" s="57" t="s">
        <v>90</v>
      </c>
      <c r="BD33" s="57" t="s">
        <v>89</v>
      </c>
      <c r="BE33" s="57" t="s">
        <v>165</v>
      </c>
      <c r="BF33" s="57" t="s">
        <v>164</v>
      </c>
      <c r="BG33" s="57" t="s">
        <v>14</v>
      </c>
      <c r="BH33" s="57" t="s">
        <v>84</v>
      </c>
      <c r="BI33" s="57" t="s">
        <v>88</v>
      </c>
      <c r="BJ33" s="57" t="s">
        <v>87</v>
      </c>
      <c r="BK33" s="57" t="s">
        <v>86</v>
      </c>
      <c r="BL33" s="56" t="s">
        <v>85</v>
      </c>
      <c r="BM33" s="57" t="s">
        <v>13</v>
      </c>
      <c r="BN33" s="57" t="s">
        <v>84</v>
      </c>
      <c r="BP33" s="57" t="s">
        <v>85</v>
      </c>
      <c r="BQ33" s="57" t="s">
        <v>96</v>
      </c>
      <c r="BR33" s="57" t="s">
        <v>95</v>
      </c>
      <c r="BS33" s="57" t="s">
        <v>94</v>
      </c>
      <c r="BT33" s="57" t="s">
        <v>93</v>
      </c>
      <c r="BU33" s="57" t="s">
        <v>92</v>
      </c>
      <c r="BV33" s="57" t="s">
        <v>167</v>
      </c>
      <c r="BW33" s="57" t="s">
        <v>91</v>
      </c>
      <c r="BX33" s="57" t="s">
        <v>166</v>
      </c>
      <c r="BY33" s="57" t="s">
        <v>90</v>
      </c>
      <c r="BZ33" s="57" t="s">
        <v>89</v>
      </c>
      <c r="CA33" s="57" t="s">
        <v>165</v>
      </c>
      <c r="CB33" s="57" t="s">
        <v>164</v>
      </c>
      <c r="CC33" s="57" t="s">
        <v>14</v>
      </c>
      <c r="CD33" s="57" t="s">
        <v>84</v>
      </c>
      <c r="CE33" s="57" t="s">
        <v>88</v>
      </c>
      <c r="CF33" s="57" t="s">
        <v>87</v>
      </c>
      <c r="CG33" s="57" t="s">
        <v>86</v>
      </c>
      <c r="CH33" s="56" t="s">
        <v>85</v>
      </c>
      <c r="CI33" s="57" t="s">
        <v>13</v>
      </c>
      <c r="CJ33" s="57" t="s">
        <v>84</v>
      </c>
    </row>
    <row r="34" spans="1:88" x14ac:dyDescent="0.2">
      <c r="A34" s="55">
        <v>44742</v>
      </c>
      <c r="B34" s="5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53"/>
      <c r="T34" s="35"/>
      <c r="U34" s="35"/>
      <c r="V34" s="53"/>
      <c r="X34" s="54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53"/>
      <c r="AP34" s="35"/>
      <c r="AQ34" s="35"/>
      <c r="AR34" s="53"/>
      <c r="AT34" s="54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53"/>
      <c r="BL34" s="35"/>
      <c r="BM34" s="35"/>
      <c r="BN34" s="53"/>
      <c r="BP34" s="54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53"/>
      <c r="CH34" s="35"/>
      <c r="CI34" s="35"/>
      <c r="CJ34" s="53"/>
    </row>
    <row r="35" spans="1:88" x14ac:dyDescent="0.2">
      <c r="A35" s="55">
        <v>45107</v>
      </c>
      <c r="B35" s="54">
        <v>1445811.13</v>
      </c>
      <c r="C35" s="35">
        <v>395371.66</v>
      </c>
      <c r="D35" s="35"/>
      <c r="E35" s="35"/>
      <c r="F35" s="35"/>
      <c r="G35" s="35"/>
      <c r="H35" s="35"/>
      <c r="I35" s="35"/>
      <c r="J35" s="35"/>
      <c r="K35" s="35">
        <v>2792.42</v>
      </c>
      <c r="L35" s="35">
        <v>2792.42</v>
      </c>
      <c r="M35" s="35">
        <v>395371.66</v>
      </c>
      <c r="N35" s="35">
        <v>395371.66</v>
      </c>
      <c r="O35" s="35">
        <v>0</v>
      </c>
      <c r="P35" s="35">
        <v>1050439.47</v>
      </c>
      <c r="Q35" s="35"/>
      <c r="R35" s="35"/>
      <c r="S35" s="53">
        <v>395371.66</v>
      </c>
      <c r="T35" s="35">
        <v>1445811.13</v>
      </c>
      <c r="U35" s="35">
        <v>441775.62</v>
      </c>
      <c r="V35" s="53">
        <v>1004035.51</v>
      </c>
      <c r="X35" s="54">
        <v>0</v>
      </c>
      <c r="Y35" s="35"/>
      <c r="Z35" s="35"/>
      <c r="AA35" s="35"/>
      <c r="AB35" s="35"/>
      <c r="AC35" s="35"/>
      <c r="AD35" s="35"/>
      <c r="AE35" s="35"/>
      <c r="AF35" s="35"/>
      <c r="AG35" s="35">
        <v>0</v>
      </c>
      <c r="AH35" s="35">
        <v>0</v>
      </c>
      <c r="AI35" s="35"/>
      <c r="AJ35" s="35">
        <v>0</v>
      </c>
      <c r="AK35" s="35">
        <v>0</v>
      </c>
      <c r="AL35" s="35">
        <v>0</v>
      </c>
      <c r="AM35" s="35"/>
      <c r="AN35" s="35"/>
      <c r="AO35" s="53"/>
      <c r="AP35" s="35"/>
      <c r="AQ35" s="35"/>
      <c r="AR35" s="53"/>
      <c r="AT35" s="54">
        <v>1445811.13</v>
      </c>
      <c r="AU35" s="35">
        <v>395371.66</v>
      </c>
      <c r="AV35" s="35"/>
      <c r="AW35" s="35"/>
      <c r="AX35" s="35"/>
      <c r="AY35" s="35"/>
      <c r="AZ35" s="35"/>
      <c r="BA35" s="35"/>
      <c r="BB35" s="35"/>
      <c r="BC35" s="35">
        <v>2792.42</v>
      </c>
      <c r="BD35" s="35">
        <v>2792.42</v>
      </c>
      <c r="BE35" s="35">
        <v>395371.66</v>
      </c>
      <c r="BF35" s="35">
        <v>395371.66</v>
      </c>
      <c r="BG35" s="35">
        <v>0</v>
      </c>
      <c r="BH35" s="35">
        <v>1050439.47</v>
      </c>
      <c r="BI35" s="35"/>
      <c r="BJ35" s="35"/>
      <c r="BK35" s="53">
        <v>395371.66</v>
      </c>
      <c r="BL35" s="35">
        <v>1445811.13</v>
      </c>
      <c r="BM35" s="35">
        <v>441775.62</v>
      </c>
      <c r="BN35" s="53">
        <v>1004035.51</v>
      </c>
      <c r="BP35" s="54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53"/>
      <c r="CH35" s="35"/>
      <c r="CI35" s="35"/>
      <c r="CJ35" s="53"/>
    </row>
    <row r="36" spans="1:88" x14ac:dyDescent="0.2">
      <c r="A36" s="55">
        <v>45473</v>
      </c>
      <c r="B36" s="54">
        <v>7721110.7400000002</v>
      </c>
      <c r="C36" s="35">
        <v>1949153.84</v>
      </c>
      <c r="D36" s="35"/>
      <c r="E36" s="35"/>
      <c r="F36" s="35"/>
      <c r="G36" s="35"/>
      <c r="H36" s="35"/>
      <c r="I36" s="35"/>
      <c r="J36" s="35"/>
      <c r="K36" s="35">
        <v>79291.78</v>
      </c>
      <c r="L36" s="35">
        <v>159713.14000000001</v>
      </c>
      <c r="M36" s="35">
        <v>1949153.84</v>
      </c>
      <c r="N36" s="35">
        <v>1865940.06</v>
      </c>
      <c r="O36" s="35">
        <v>83213.78</v>
      </c>
      <c r="P36" s="35">
        <v>5855170.6799999997</v>
      </c>
      <c r="Q36" s="35"/>
      <c r="R36" s="35"/>
      <c r="S36" s="53">
        <v>1949153.84</v>
      </c>
      <c r="T36" s="35">
        <v>7824706.7800000003</v>
      </c>
      <c r="U36" s="35">
        <v>2422141.64</v>
      </c>
      <c r="V36" s="53">
        <v>5402565.1399999997</v>
      </c>
      <c r="X36" s="54">
        <v>2670441.31</v>
      </c>
      <c r="Y36" s="35">
        <v>882000</v>
      </c>
      <c r="Z36" s="35"/>
      <c r="AA36" s="35"/>
      <c r="AB36" s="35"/>
      <c r="AC36" s="35"/>
      <c r="AD36" s="35"/>
      <c r="AE36" s="35"/>
      <c r="AF36" s="35"/>
      <c r="AG36" s="35">
        <v>66887.710000000006</v>
      </c>
      <c r="AH36" s="35">
        <v>66887.710000000006</v>
      </c>
      <c r="AI36" s="35">
        <v>882000</v>
      </c>
      <c r="AJ36" s="35">
        <v>882000</v>
      </c>
      <c r="AK36" s="35">
        <v>0</v>
      </c>
      <c r="AL36" s="35">
        <v>1788441.31</v>
      </c>
      <c r="AM36" s="35"/>
      <c r="AN36" s="35"/>
      <c r="AO36" s="53">
        <v>882000</v>
      </c>
      <c r="AP36" s="35">
        <v>2820441.31</v>
      </c>
      <c r="AQ36" s="35">
        <v>940147.1</v>
      </c>
      <c r="AR36" s="53">
        <v>1880294.21</v>
      </c>
      <c r="AT36" s="54">
        <v>1050439.47</v>
      </c>
      <c r="AU36" s="35">
        <v>352153.84</v>
      </c>
      <c r="AV36" s="35"/>
      <c r="AW36" s="35"/>
      <c r="AX36" s="35"/>
      <c r="AY36" s="35"/>
      <c r="AZ36" s="35"/>
      <c r="BA36" s="35"/>
      <c r="BB36" s="35"/>
      <c r="BC36" s="35">
        <v>1915.01</v>
      </c>
      <c r="BD36" s="35">
        <v>2092.71</v>
      </c>
      <c r="BE36" s="35">
        <v>352153.84</v>
      </c>
      <c r="BF36" s="69">
        <v>349183.72</v>
      </c>
      <c r="BG36" s="35">
        <v>2970.12</v>
      </c>
      <c r="BH36" s="35">
        <v>701255.75</v>
      </c>
      <c r="BI36" s="35"/>
      <c r="BJ36" s="35"/>
      <c r="BK36" s="53">
        <v>352153.84</v>
      </c>
      <c r="BL36" s="35">
        <v>1004035.51</v>
      </c>
      <c r="BM36" s="35">
        <v>481937.04</v>
      </c>
      <c r="BN36" s="53">
        <v>522098.46</v>
      </c>
      <c r="BP36" s="54">
        <v>4000229.96</v>
      </c>
      <c r="BQ36" s="35">
        <v>715000</v>
      </c>
      <c r="BR36" s="35"/>
      <c r="BS36" s="35"/>
      <c r="BT36" s="35"/>
      <c r="BU36" s="35"/>
      <c r="BV36" s="35"/>
      <c r="BW36" s="35"/>
      <c r="BX36" s="35"/>
      <c r="BY36" s="35">
        <v>10489.06</v>
      </c>
      <c r="BZ36" s="35">
        <v>90732.72</v>
      </c>
      <c r="CA36" s="35">
        <v>715000</v>
      </c>
      <c r="CB36" s="35">
        <v>634756.34</v>
      </c>
      <c r="CC36" s="35">
        <v>80243.66</v>
      </c>
      <c r="CD36" s="35">
        <v>3365473.63</v>
      </c>
      <c r="CE36" s="35"/>
      <c r="CF36" s="35"/>
      <c r="CG36" s="53">
        <v>715000</v>
      </c>
      <c r="CH36" s="35">
        <v>4000229.96</v>
      </c>
      <c r="CI36" s="35">
        <v>1000057.49</v>
      </c>
      <c r="CJ36" s="53">
        <v>3000172.47</v>
      </c>
    </row>
    <row r="37" spans="1:88" x14ac:dyDescent="0.2">
      <c r="A37" s="55">
        <v>45838</v>
      </c>
      <c r="B37" s="54">
        <v>5855170.6799999997</v>
      </c>
      <c r="C37" s="35">
        <v>2995759</v>
      </c>
      <c r="D37" s="35"/>
      <c r="E37" s="35"/>
      <c r="F37" s="35"/>
      <c r="G37" s="35"/>
      <c r="H37" s="35"/>
      <c r="I37" s="35"/>
      <c r="J37" s="35"/>
      <c r="K37" s="35">
        <v>41142.269999999997</v>
      </c>
      <c r="L37" s="35">
        <v>129078.05</v>
      </c>
      <c r="M37" s="35">
        <v>2995759</v>
      </c>
      <c r="N37" s="35">
        <v>2828531.45</v>
      </c>
      <c r="O37" s="35">
        <v>167227.54999999999</v>
      </c>
      <c r="P37" s="35">
        <v>3026639.23</v>
      </c>
      <c r="Q37" s="35"/>
      <c r="R37" s="35"/>
      <c r="S37" s="53">
        <v>2995759</v>
      </c>
      <c r="T37" s="35">
        <v>5402565.1399999997</v>
      </c>
      <c r="U37" s="35">
        <v>2922170.38</v>
      </c>
      <c r="V37" s="53">
        <v>2480394.7599999998</v>
      </c>
      <c r="X37" s="54">
        <v>1788441.31</v>
      </c>
      <c r="Y37" s="35">
        <v>926460</v>
      </c>
      <c r="Z37" s="35"/>
      <c r="AA37" s="35"/>
      <c r="AB37" s="35"/>
      <c r="AC37" s="35"/>
      <c r="AD37" s="35"/>
      <c r="AE37" s="35"/>
      <c r="AF37" s="35"/>
      <c r="AG37" s="35">
        <v>34739.699999999997</v>
      </c>
      <c r="AH37" s="35">
        <v>34739.699999999997</v>
      </c>
      <c r="AI37" s="35">
        <v>926460</v>
      </c>
      <c r="AJ37" s="35">
        <v>859572.29</v>
      </c>
      <c r="AK37" s="35">
        <v>66887.710000000006</v>
      </c>
      <c r="AL37" s="35">
        <v>928869.02</v>
      </c>
      <c r="AM37" s="35"/>
      <c r="AN37" s="35"/>
      <c r="AO37" s="53">
        <v>926460</v>
      </c>
      <c r="AP37" s="35">
        <v>1880294.21</v>
      </c>
      <c r="AQ37" s="35">
        <v>940147.1</v>
      </c>
      <c r="AR37" s="53">
        <v>940147.1</v>
      </c>
      <c r="AT37" s="54">
        <v>701255.75</v>
      </c>
      <c r="AU37" s="35">
        <v>352153.84</v>
      </c>
      <c r="AV37" s="35"/>
      <c r="AW37" s="35"/>
      <c r="AX37" s="35"/>
      <c r="AY37" s="35"/>
      <c r="AZ37" s="35"/>
      <c r="BA37" s="35"/>
      <c r="BB37" s="35"/>
      <c r="BC37" s="35">
        <v>958.89</v>
      </c>
      <c r="BD37" s="35">
        <v>1077.52</v>
      </c>
      <c r="BE37" s="35">
        <v>352153.84</v>
      </c>
      <c r="BF37" s="70">
        <v>350120.2</v>
      </c>
      <c r="BG37" s="35">
        <v>2033.64</v>
      </c>
      <c r="BH37" s="35">
        <v>351135.55</v>
      </c>
      <c r="BI37" s="35"/>
      <c r="BJ37" s="35"/>
      <c r="BK37" s="53">
        <v>352153.84</v>
      </c>
      <c r="BL37" s="35">
        <v>522098.46</v>
      </c>
      <c r="BM37" s="35">
        <v>481937.04</v>
      </c>
      <c r="BN37" s="53">
        <v>40161.42</v>
      </c>
      <c r="BP37" s="54">
        <v>3365473.63</v>
      </c>
      <c r="BQ37" s="35">
        <v>1717145.16</v>
      </c>
      <c r="BR37" s="35"/>
      <c r="BS37" s="35"/>
      <c r="BT37" s="35"/>
      <c r="BU37" s="35"/>
      <c r="BV37" s="35"/>
      <c r="BW37" s="35"/>
      <c r="BX37" s="35"/>
      <c r="BY37" s="35">
        <v>5443.68</v>
      </c>
      <c r="BZ37" s="35">
        <v>93260.83</v>
      </c>
      <c r="CA37" s="35">
        <v>1717145.16</v>
      </c>
      <c r="CB37" s="35">
        <v>1618838.95</v>
      </c>
      <c r="CC37" s="35">
        <v>98306.21</v>
      </c>
      <c r="CD37" s="35">
        <v>1746634.67</v>
      </c>
      <c r="CE37" s="35"/>
      <c r="CF37" s="35"/>
      <c r="CG37" s="53">
        <v>1717145.16</v>
      </c>
      <c r="CH37" s="35">
        <v>3000172.47</v>
      </c>
      <c r="CI37" s="35">
        <v>1500086.24</v>
      </c>
      <c r="CJ37" s="53">
        <v>1500086.24</v>
      </c>
    </row>
    <row r="38" spans="1:88" x14ac:dyDescent="0.2">
      <c r="A38" s="55">
        <v>46203</v>
      </c>
      <c r="B38" s="54">
        <v>3026639.23</v>
      </c>
      <c r="C38" s="35">
        <v>3106914.28</v>
      </c>
      <c r="D38" s="35"/>
      <c r="E38" s="35"/>
      <c r="F38" s="35"/>
      <c r="G38" s="35"/>
      <c r="H38" s="35"/>
      <c r="I38" s="35"/>
      <c r="J38" s="35"/>
      <c r="K38" s="35">
        <v>0</v>
      </c>
      <c r="L38" s="35">
        <v>39132.769999999997</v>
      </c>
      <c r="M38" s="35">
        <v>3106914.28</v>
      </c>
      <c r="N38" s="35">
        <v>3026639.23</v>
      </c>
      <c r="O38" s="35">
        <v>80275.05</v>
      </c>
      <c r="P38" s="35">
        <v>0</v>
      </c>
      <c r="Q38" s="35"/>
      <c r="R38" s="35"/>
      <c r="S38" s="53">
        <v>3106914.28</v>
      </c>
      <c r="T38" s="35">
        <v>2480394.7599999998</v>
      </c>
      <c r="U38" s="35">
        <v>2480394.7599999998</v>
      </c>
      <c r="V38" s="53">
        <v>0</v>
      </c>
      <c r="X38" s="54">
        <v>928869.02</v>
      </c>
      <c r="Y38" s="35">
        <v>972540</v>
      </c>
      <c r="Z38" s="35"/>
      <c r="AA38" s="35"/>
      <c r="AB38" s="35"/>
      <c r="AC38" s="35"/>
      <c r="AD38" s="35"/>
      <c r="AE38" s="35"/>
      <c r="AF38" s="35"/>
      <c r="AG38" s="35">
        <v>0</v>
      </c>
      <c r="AH38" s="35">
        <v>8931.2800000000007</v>
      </c>
      <c r="AI38" s="35">
        <v>972540</v>
      </c>
      <c r="AJ38" s="35">
        <v>928869.02</v>
      </c>
      <c r="AK38" s="35">
        <v>43670.98</v>
      </c>
      <c r="AL38" s="35">
        <v>0</v>
      </c>
      <c r="AM38" s="35"/>
      <c r="AN38" s="35"/>
      <c r="AO38" s="53">
        <v>972540</v>
      </c>
      <c r="AP38" s="35">
        <v>940147.1</v>
      </c>
      <c r="AQ38" s="35">
        <v>940147.1</v>
      </c>
      <c r="AR38" s="53">
        <v>0</v>
      </c>
      <c r="AT38" s="54">
        <v>351135.55</v>
      </c>
      <c r="AU38" s="35">
        <v>352153.84</v>
      </c>
      <c r="AV38" s="35"/>
      <c r="AW38" s="35"/>
      <c r="AX38" s="35"/>
      <c r="AY38" s="35"/>
      <c r="AZ38" s="35"/>
      <c r="BA38" s="35"/>
      <c r="BB38" s="35"/>
      <c r="BC38" s="35">
        <v>0</v>
      </c>
      <c r="BD38" s="35">
        <v>59.4</v>
      </c>
      <c r="BE38" s="35">
        <v>352153.84</v>
      </c>
      <c r="BF38" s="35">
        <v>351135.55</v>
      </c>
      <c r="BG38" s="35">
        <v>1018.29</v>
      </c>
      <c r="BH38" s="35">
        <v>0</v>
      </c>
      <c r="BI38" s="35"/>
      <c r="BJ38" s="35"/>
      <c r="BK38" s="53">
        <v>352153.84</v>
      </c>
      <c r="BL38" s="35">
        <v>40161.42</v>
      </c>
      <c r="BM38" s="35">
        <v>40161.42</v>
      </c>
      <c r="BN38" s="53">
        <v>0</v>
      </c>
      <c r="BP38" s="54">
        <v>1746634.67</v>
      </c>
      <c r="BQ38" s="35">
        <v>1782220.44</v>
      </c>
      <c r="BR38" s="35"/>
      <c r="BS38" s="35"/>
      <c r="BT38" s="35"/>
      <c r="BU38" s="35"/>
      <c r="BV38" s="35"/>
      <c r="BW38" s="35"/>
      <c r="BX38" s="35"/>
      <c r="BY38" s="35">
        <v>0</v>
      </c>
      <c r="BZ38" s="35">
        <v>30142.09</v>
      </c>
      <c r="CA38" s="35">
        <v>1782220.44</v>
      </c>
      <c r="CB38" s="35">
        <v>1746634.67</v>
      </c>
      <c r="CC38" s="35">
        <v>35585.769999999997</v>
      </c>
      <c r="CD38" s="35">
        <v>0</v>
      </c>
      <c r="CE38" s="35"/>
      <c r="CF38" s="35"/>
      <c r="CG38" s="53">
        <v>1782220.44</v>
      </c>
      <c r="CH38" s="35">
        <v>1500086.24</v>
      </c>
      <c r="CI38" s="35">
        <v>1500086.24</v>
      </c>
      <c r="CJ38" s="53">
        <v>0</v>
      </c>
    </row>
    <row r="39" spans="1:88" ht="15" x14ac:dyDescent="0.25">
      <c r="A39" s="52" t="s">
        <v>83</v>
      </c>
      <c r="B39" s="50"/>
      <c r="C39" s="49">
        <f>SUM(C34:C38)</f>
        <v>8447198.7799999993</v>
      </c>
      <c r="D39" s="49">
        <f>SUM(D34:D38)</f>
        <v>0</v>
      </c>
      <c r="E39" s="49">
        <f>SUM(E34:E38)</f>
        <v>0</v>
      </c>
      <c r="F39" s="49">
        <f>SUM(F34:F38)</f>
        <v>0</v>
      </c>
      <c r="G39" s="49">
        <f>SUM(G34:G38)</f>
        <v>0</v>
      </c>
      <c r="H39" s="49">
        <f>SUM(H34:H38)</f>
        <v>0</v>
      </c>
      <c r="I39" s="49">
        <f>SUM(I34:I38)</f>
        <v>0</v>
      </c>
      <c r="J39" s="49">
        <f>SUM(J34:J38)</f>
        <v>0</v>
      </c>
      <c r="K39" s="49">
        <f>SUM(K34:K38)</f>
        <v>123226.47</v>
      </c>
      <c r="L39" s="49">
        <f>SUM(L34:L38)</f>
        <v>330716.38000000006</v>
      </c>
      <c r="M39" s="49">
        <f>SUM(M34:M38)</f>
        <v>8447198.7799999993</v>
      </c>
      <c r="N39" s="49">
        <f>SUM(N34:N38)</f>
        <v>8116482.4000000004</v>
      </c>
      <c r="O39" s="49">
        <f>SUM(O34:O38)</f>
        <v>330716.38</v>
      </c>
      <c r="P39" s="50"/>
      <c r="Q39" s="49">
        <f>SUM(P34:P38)</f>
        <v>9932249.379999999</v>
      </c>
      <c r="R39" s="49">
        <f>SUM(Q34:Q38)</f>
        <v>0</v>
      </c>
      <c r="S39" s="51">
        <f>SUM(R34:R38)</f>
        <v>0</v>
      </c>
      <c r="T39" s="50"/>
      <c r="U39" s="49">
        <f>SUM(T34:T38)</f>
        <v>17153477.810000002</v>
      </c>
      <c r="V39" s="48"/>
      <c r="X39" s="50"/>
      <c r="Y39" s="49">
        <f>SUM(Y34:Y38)</f>
        <v>2781000</v>
      </c>
      <c r="Z39" s="49">
        <f>SUM(Z34:Z38)</f>
        <v>0</v>
      </c>
      <c r="AA39" s="49">
        <f>SUM(AA34:AA38)</f>
        <v>0</v>
      </c>
      <c r="AB39" s="49">
        <f>SUM(AB34:AB38)</f>
        <v>0</v>
      </c>
      <c r="AC39" s="49">
        <f>SUM(AC34:AC38)</f>
        <v>0</v>
      </c>
      <c r="AD39" s="49">
        <f>SUM(AD34:AD38)</f>
        <v>0</v>
      </c>
      <c r="AE39" s="49">
        <f>SUM(AE34:AE38)</f>
        <v>0</v>
      </c>
      <c r="AF39" s="49">
        <f>SUM(AF34:AF38)</f>
        <v>0</v>
      </c>
      <c r="AG39" s="49">
        <f>SUM(AG34:AG38)</f>
        <v>101627.41</v>
      </c>
      <c r="AH39" s="49">
        <f>SUM(AH34:AH38)</f>
        <v>110558.69</v>
      </c>
      <c r="AI39" s="49">
        <f>SUM(AI34:AI38)</f>
        <v>2781000</v>
      </c>
      <c r="AJ39" s="49">
        <f>SUM(AJ34:AJ38)</f>
        <v>2670441.31</v>
      </c>
      <c r="AK39" s="49">
        <f>SUM(AK34:AK38)</f>
        <v>110558.69</v>
      </c>
      <c r="AL39" s="50"/>
      <c r="AM39" s="49">
        <f>SUM(AL34:AL38)</f>
        <v>2717310.33</v>
      </c>
      <c r="AN39" s="49">
        <f>SUM(AM34:AM38)</f>
        <v>0</v>
      </c>
      <c r="AO39" s="51">
        <f>SUM(AN34:AN38)</f>
        <v>0</v>
      </c>
      <c r="AP39" s="50"/>
      <c r="AQ39" s="49">
        <f>SUM(AP34:AP38)</f>
        <v>5640882.6199999992</v>
      </c>
      <c r="AR39" s="48"/>
      <c r="AT39" s="50"/>
      <c r="AU39" s="49">
        <f>SUM(AU34:AU38)</f>
        <v>1451833.1800000002</v>
      </c>
      <c r="AV39" s="49">
        <f>SUM(AV34:AV38)</f>
        <v>0</v>
      </c>
      <c r="AW39" s="49">
        <f>SUM(AW34:AW38)</f>
        <v>0</v>
      </c>
      <c r="AX39" s="49">
        <f>SUM(AX34:AX38)</f>
        <v>0</v>
      </c>
      <c r="AY39" s="49">
        <f>SUM(AY34:AY38)</f>
        <v>0</v>
      </c>
      <c r="AZ39" s="49">
        <f>SUM(AZ34:AZ38)</f>
        <v>0</v>
      </c>
      <c r="BA39" s="49">
        <f>SUM(BA34:BA38)</f>
        <v>0</v>
      </c>
      <c r="BB39" s="49">
        <f>SUM(BB34:BB38)</f>
        <v>0</v>
      </c>
      <c r="BC39" s="49">
        <f>SUM(BC34:BC38)</f>
        <v>5666.3200000000006</v>
      </c>
      <c r="BD39" s="49">
        <f>SUM(BD34:BD38)</f>
        <v>6022.0499999999993</v>
      </c>
      <c r="BE39" s="49">
        <f>SUM(BE34:BE38)</f>
        <v>1451833.1800000002</v>
      </c>
      <c r="BF39" s="49">
        <f>SUM(BF34:BF38)</f>
        <v>1445811.13</v>
      </c>
      <c r="BG39" s="49">
        <f>SUM(BG34:BG38)</f>
        <v>6022.05</v>
      </c>
      <c r="BH39" s="50"/>
      <c r="BI39" s="49">
        <f>SUM(BH34:BH38)</f>
        <v>2102830.77</v>
      </c>
      <c r="BJ39" s="49">
        <f>SUM(BI34:BI38)</f>
        <v>0</v>
      </c>
      <c r="BK39" s="51">
        <f>SUM(BJ34:BJ38)</f>
        <v>0</v>
      </c>
      <c r="BL39" s="50"/>
      <c r="BM39" s="49">
        <f>SUM(BL34:BL38)</f>
        <v>3012106.5199999996</v>
      </c>
      <c r="BN39" s="48"/>
      <c r="BP39" s="50"/>
      <c r="BQ39" s="49">
        <f>SUM(BQ34:BQ38)</f>
        <v>4214365.5999999996</v>
      </c>
      <c r="BR39" s="49">
        <f>SUM(BR34:BR38)</f>
        <v>0</v>
      </c>
      <c r="BS39" s="49">
        <f>SUM(BS34:BS38)</f>
        <v>0</v>
      </c>
      <c r="BT39" s="49">
        <f>SUM(BT34:BT38)</f>
        <v>0</v>
      </c>
      <c r="BU39" s="49">
        <f>SUM(BU34:BU38)</f>
        <v>0</v>
      </c>
      <c r="BV39" s="49">
        <f>SUM(BV34:BV38)</f>
        <v>0</v>
      </c>
      <c r="BW39" s="49">
        <f>SUM(BW34:BW38)</f>
        <v>0</v>
      </c>
      <c r="BX39" s="49">
        <f>SUM(BX34:BX38)</f>
        <v>0</v>
      </c>
      <c r="BY39" s="49">
        <f>SUM(BY34:BY38)</f>
        <v>15932.74</v>
      </c>
      <c r="BZ39" s="49">
        <f>SUM(BZ34:BZ38)</f>
        <v>214135.63999999998</v>
      </c>
      <c r="CA39" s="49">
        <f>SUM(CA34:CA38)</f>
        <v>4214365.5999999996</v>
      </c>
      <c r="CB39" s="49">
        <f>SUM(CB34:CB38)</f>
        <v>4000229.96</v>
      </c>
      <c r="CC39" s="49">
        <f>SUM(CC34:CC38)</f>
        <v>214135.63999999998</v>
      </c>
      <c r="CD39" s="50"/>
      <c r="CE39" s="49">
        <f>SUM(CD34:CD38)</f>
        <v>5112108.3</v>
      </c>
      <c r="CF39" s="49">
        <f>SUM(CE34:CE38)</f>
        <v>0</v>
      </c>
      <c r="CG39" s="51">
        <f>SUM(CF34:CF38)</f>
        <v>0</v>
      </c>
      <c r="CH39" s="50"/>
      <c r="CI39" s="49">
        <f>SUM(CH34:CH38)</f>
        <v>8500488.6699999999</v>
      </c>
      <c r="CJ39" s="48"/>
    </row>
    <row r="40" spans="1:88" ht="15" x14ac:dyDescent="0.25">
      <c r="AJ40" s="87" t="s">
        <v>162</v>
      </c>
      <c r="AK40" s="88"/>
      <c r="AL40" s="85" t="s">
        <v>82</v>
      </c>
      <c r="AM40" s="86"/>
      <c r="BF40" s="87" t="s">
        <v>162</v>
      </c>
      <c r="BG40" s="88"/>
      <c r="BH40" s="85" t="s">
        <v>163</v>
      </c>
      <c r="BI40" s="86"/>
      <c r="CB40" s="87" t="s">
        <v>162</v>
      </c>
      <c r="CC40" s="88"/>
      <c r="CD40" s="85" t="s">
        <v>82</v>
      </c>
      <c r="CE40" s="86"/>
    </row>
    <row r="41" spans="1:88" ht="15" x14ac:dyDescent="0.25">
      <c r="AJ41" s="44" t="s">
        <v>81</v>
      </c>
      <c r="AK41" s="89" t="s">
        <v>80</v>
      </c>
      <c r="AL41" s="74"/>
      <c r="AM41" s="90"/>
      <c r="BF41" s="44" t="s">
        <v>81</v>
      </c>
      <c r="BG41" s="89" t="s">
        <v>80</v>
      </c>
      <c r="BH41" s="74"/>
      <c r="BI41" s="90"/>
      <c r="CB41" s="44" t="s">
        <v>81</v>
      </c>
      <c r="CC41" s="89" t="s">
        <v>80</v>
      </c>
      <c r="CD41" s="74"/>
      <c r="CE41" s="90"/>
    </row>
    <row r="42" spans="1:88" ht="15" x14ac:dyDescent="0.25">
      <c r="AJ42" s="44" t="s">
        <v>79</v>
      </c>
      <c r="AK42" s="45" t="s">
        <v>161</v>
      </c>
      <c r="AL42" s="47" t="s">
        <v>158</v>
      </c>
      <c r="AM42" s="46">
        <v>46203</v>
      </c>
      <c r="BF42" s="44" t="s">
        <v>79</v>
      </c>
      <c r="BG42" s="45" t="s">
        <v>160</v>
      </c>
      <c r="BH42" s="47" t="s">
        <v>158</v>
      </c>
      <c r="BI42" s="46">
        <v>45869</v>
      </c>
      <c r="CB42" s="44" t="s">
        <v>79</v>
      </c>
      <c r="CC42" s="45" t="s">
        <v>159</v>
      </c>
      <c r="CD42" s="47" t="s">
        <v>158</v>
      </c>
      <c r="CE42" s="46">
        <v>46203</v>
      </c>
    </row>
    <row r="43" spans="1:88" ht="15" x14ac:dyDescent="0.25">
      <c r="AJ43" s="91" t="s">
        <v>78</v>
      </c>
      <c r="AK43" s="74"/>
      <c r="AL43" s="100" t="s">
        <v>77</v>
      </c>
      <c r="AM43" s="90"/>
      <c r="BF43" s="91" t="s">
        <v>78</v>
      </c>
      <c r="BG43" s="74"/>
      <c r="BH43" s="100" t="s">
        <v>77</v>
      </c>
      <c r="BI43" s="90"/>
      <c r="CB43" s="91" t="s">
        <v>78</v>
      </c>
      <c r="CC43" s="74"/>
      <c r="CD43" s="100" t="s">
        <v>77</v>
      </c>
      <c r="CE43" s="90"/>
    </row>
    <row r="44" spans="1:88" ht="15" x14ac:dyDescent="0.25">
      <c r="AJ44" s="91" t="s">
        <v>157</v>
      </c>
      <c r="AK44" s="74"/>
      <c r="AL44" s="92" t="s">
        <v>156</v>
      </c>
      <c r="AM44" s="90"/>
      <c r="BF44" s="91" t="s">
        <v>157</v>
      </c>
      <c r="BG44" s="74"/>
      <c r="BH44" s="92" t="s">
        <v>156</v>
      </c>
      <c r="BI44" s="90"/>
      <c r="CB44" s="91" t="s">
        <v>157</v>
      </c>
      <c r="CC44" s="74"/>
      <c r="CD44" s="92" t="s">
        <v>156</v>
      </c>
      <c r="CE44" s="90"/>
    </row>
    <row r="45" spans="1:88" ht="15" x14ac:dyDescent="0.25">
      <c r="AJ45" s="91" t="s">
        <v>76</v>
      </c>
      <c r="AK45" s="74"/>
      <c r="AL45" s="93">
        <v>0</v>
      </c>
      <c r="AM45" s="90"/>
      <c r="BF45" s="91" t="s">
        <v>76</v>
      </c>
      <c r="BG45" s="74"/>
      <c r="BH45" s="93">
        <v>0</v>
      </c>
      <c r="BI45" s="90"/>
      <c r="CB45" s="91" t="s">
        <v>76</v>
      </c>
      <c r="CC45" s="74"/>
      <c r="CD45" s="93">
        <v>0</v>
      </c>
      <c r="CE45" s="90"/>
    </row>
    <row r="46" spans="1:88" ht="15" x14ac:dyDescent="0.25">
      <c r="AJ46" s="43" t="s">
        <v>75</v>
      </c>
      <c r="AK46" s="94" t="s">
        <v>74</v>
      </c>
      <c r="AL46" s="95"/>
      <c r="AM46" s="96"/>
      <c r="BF46" s="43" t="s">
        <v>75</v>
      </c>
      <c r="BG46" s="94" t="s">
        <v>74</v>
      </c>
      <c r="BH46" s="95"/>
      <c r="BI46" s="96"/>
      <c r="CB46" s="43" t="s">
        <v>75</v>
      </c>
      <c r="CC46" s="94" t="s">
        <v>74</v>
      </c>
      <c r="CD46" s="95"/>
      <c r="CE46" s="96"/>
    </row>
  </sheetData>
  <mergeCells count="30">
    <mergeCell ref="AL43:AM43"/>
    <mergeCell ref="BF43:BG43"/>
    <mergeCell ref="BH43:BI43"/>
    <mergeCell ref="CB43:CC43"/>
    <mergeCell ref="CD43:CE43"/>
    <mergeCell ref="AJ40:AK40"/>
    <mergeCell ref="AL40:AM40"/>
    <mergeCell ref="BF40:BG40"/>
    <mergeCell ref="BH40:BI40"/>
    <mergeCell ref="CB40:CC40"/>
    <mergeCell ref="AJ44:AK44"/>
    <mergeCell ref="AL44:AM44"/>
    <mergeCell ref="BF44:BG44"/>
    <mergeCell ref="BH44:BI44"/>
    <mergeCell ref="CB44:CC44"/>
    <mergeCell ref="CD40:CE40"/>
    <mergeCell ref="AK41:AM41"/>
    <mergeCell ref="BG41:BI41"/>
    <mergeCell ref="CC41:CE41"/>
    <mergeCell ref="AJ43:AK43"/>
    <mergeCell ref="AK46:AM46"/>
    <mergeCell ref="BG46:BI46"/>
    <mergeCell ref="CC46:CE46"/>
    <mergeCell ref="CD44:CE44"/>
    <mergeCell ref="AJ45:AK45"/>
    <mergeCell ref="AL45:AM45"/>
    <mergeCell ref="BF45:BG45"/>
    <mergeCell ref="BH45:BI45"/>
    <mergeCell ref="CB45:CC45"/>
    <mergeCell ref="CD45:CE45"/>
  </mergeCells>
  <hyperlinks>
    <hyperlink ref="AK41" r:id="rId1" xr:uid="{D2BED36A-41F6-418A-AE3A-DE8A88202A44}"/>
    <hyperlink ref="BG41" r:id="rId2" xr:uid="{83040988-C6B9-46B2-B8F5-732D23A863C5}"/>
    <hyperlink ref="CC41" r:id="rId3" xr:uid="{23F001E1-1697-49F4-A797-3FDBC1A6FAFC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Modified Acc-DebtBook Example</vt:lpstr>
      <vt:lpstr>Modified Accrual - Governmental</vt:lpstr>
      <vt:lpstr>Full Accrual - Proprietary</vt:lpstr>
      <vt:lpstr>Short-Term Amounts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Diaz, Kelly (OFM)</dc:creator>
  <cp:lastModifiedBy>Diaz, Kelly (OFM)</cp:lastModifiedBy>
  <dcterms:created xsi:type="dcterms:W3CDTF">2024-01-19T00:54:35Z</dcterms:created>
  <dcterms:modified xsi:type="dcterms:W3CDTF">2024-05-22T17:46:55Z</dcterms:modified>
</cp:coreProperties>
</file>