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\\ofm.wa.lcl\OFM\Directors_Office\Facilities_Oversight\Financial Assumptions\CPI-U Calculators\"/>
    </mc:Choice>
  </mc:AlternateContent>
  <xr:revisionPtr revIDLastSave="0" documentId="13_ncr:1_{F68E52BF-F5ED-4B6F-BDA5-D83106162F17}" xr6:coauthVersionLast="47" xr6:coauthVersionMax="47" xr10:uidLastSave="{00000000-0000-0000-0000-000000000000}"/>
  <bookViews>
    <workbookView xWindow="-57720" yWindow="-120" windowWidth="29040" windowHeight="15840" xr2:uid="{00000000-000D-0000-FFFF-FFFF00000000}"/>
  </bookViews>
  <sheets>
    <sheet name="Seattle CPI-U Calc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1" i="1" l="1"/>
  <c r="D44" i="1" l="1"/>
  <c r="D45" i="1" s="1"/>
  <c r="D46" i="1" s="1"/>
  <c r="D47" i="1" s="1"/>
  <c r="D48" i="1" s="1"/>
  <c r="D49" i="1" s="1"/>
  <c r="D50" i="1" s="1"/>
  <c r="D51" i="1" s="1"/>
  <c r="D52" i="1" s="1"/>
  <c r="D53" i="1" s="1"/>
  <c r="D54" i="1" s="1"/>
  <c r="D55" i="1" s="1"/>
  <c r="D56" i="1" s="1"/>
  <c r="D57" i="1" s="1"/>
  <c r="D58" i="1" s="1"/>
  <c r="D59" i="1" s="1"/>
  <c r="D60" i="1" s="1"/>
  <c r="D61" i="1" s="1"/>
  <c r="D62" i="1" s="1"/>
  <c r="D63" i="1" s="1"/>
  <c r="D64" i="1" s="1"/>
  <c r="D65" i="1" s="1"/>
  <c r="D66" i="1" s="1"/>
  <c r="D67" i="1" s="1"/>
  <c r="D68" i="1" s="1"/>
  <c r="E43" i="1" l="1"/>
  <c r="E42" i="1"/>
  <c r="E41" i="1" l="1"/>
  <c r="E38" i="1" l="1"/>
  <c r="E39" i="1"/>
  <c r="E37" i="1"/>
  <c r="E36" i="1"/>
  <c r="E35" i="1"/>
  <c r="E34" i="1"/>
  <c r="E33" i="1"/>
  <c r="E32" i="1"/>
  <c r="E31" i="1"/>
  <c r="E30" i="1"/>
  <c r="E29" i="1"/>
  <c r="E28" i="1"/>
  <c r="E27" i="1"/>
  <c r="E21" i="1" l="1"/>
  <c r="E22" i="1"/>
  <c r="E23" i="1"/>
  <c r="E24" i="1"/>
  <c r="E25" i="1"/>
  <c r="E26" i="1"/>
  <c r="E16" i="1" l="1"/>
  <c r="E17" i="1"/>
  <c r="E18" i="1"/>
  <c r="E19" i="1"/>
  <c r="E20" i="1"/>
  <c r="E15" i="1"/>
  <c r="E40" i="1" l="1"/>
</calcChain>
</file>

<file path=xl/sharedStrings.xml><?xml version="1.0" encoding="utf-8"?>
<sst xmlns="http://schemas.openxmlformats.org/spreadsheetml/2006/main" count="14" uniqueCount="14">
  <si>
    <t>% Change Year over Year</t>
  </si>
  <si>
    <t>Lease start year</t>
  </si>
  <si>
    <t>Percentage Increase</t>
  </si>
  <si>
    <t>Seattle CPI-U</t>
  </si>
  <si>
    <t>Enter Existing Lease Start Year</t>
  </si>
  <si>
    <t>Enter New Lease Start Year</t>
  </si>
  <si>
    <t>% Increase based on National CPI-U (Global Insight Estimate)+</t>
  </si>
  <si>
    <t>Note: adding the percentage change will not give you the correct difference.</t>
  </si>
  <si>
    <t>When entering the lease start year make sure you also include step increases. I.e. - 10 year lease started in 2010, step increase in 2015. Use 2015 as the lease start year.</t>
  </si>
  <si>
    <t>Seattle CPI-U Existing and Projected Available - 
ERFC.WA.GOV*</t>
  </si>
  <si>
    <t>Using consumer price index for the Seattle-Tacoma-Bremerton CMSA (inflation) to estimate lease increases.</t>
  </si>
  <si>
    <t>OFM - Lease Increase Estimator - JAN 2025
Price Indexes as of December 2024</t>
  </si>
  <si>
    <t xml:space="preserve">*Washington State Economic and Revenue Forecast, November 2024 </t>
  </si>
  <si>
    <t>+ Global Insight 4th Quarter 2024 Forecast - Fourth Quarter Percentage Increase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</si>
</sst>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.000"/>
    <numFmt numFmtId="165" formatCode="0.000%"/>
    <numFmt numFmtId="166" formatCode="_(* #,##0.000_);_(* \(#,##0.0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7" fillId="0" borderId="0"/>
    <xf numFmtId="0" fontId="8" fillId="0" borderId="0"/>
    <xf numFmtId="43" fontId="8" fillId="0" borderId="0" applyFont="0" applyFill="0" applyBorder="0" applyAlignment="0" applyProtection="0"/>
  </cellStyleXfs>
  <cellXfs count="73">
    <xf numFmtId="0" fontId="0" fillId="0" borderId="0" xfId="0"/>
    <xf numFmtId="0" fontId="0" fillId="0" borderId="0" xfId="0" applyAlignment="1">
      <alignment horizontal="left" wrapText="1"/>
    </xf>
    <xf numFmtId="9" fontId="0" fillId="0" borderId="0" xfId="2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164" fontId="4" fillId="0" borderId="0" xfId="3" applyNumberFormat="1" applyFont="1" applyAlignment="1">
      <alignment horizontal="center"/>
    </xf>
    <xf numFmtId="0" fontId="4" fillId="0" borderId="0" xfId="3" applyFont="1"/>
    <xf numFmtId="46" fontId="4" fillId="0" borderId="0" xfId="3" applyNumberFormat="1" applyFont="1" applyAlignment="1">
      <alignment horizontal="left"/>
    </xf>
    <xf numFmtId="166" fontId="0" fillId="0" borderId="0" xfId="1" applyNumberFormat="1" applyFont="1"/>
    <xf numFmtId="166" fontId="0" fillId="0" borderId="0" xfId="1" applyNumberFormat="1" applyFont="1" applyAlignment="1">
      <alignment horizontal="left" wrapText="1"/>
    </xf>
    <xf numFmtId="0" fontId="5" fillId="0" borderId="0" xfId="0" applyFont="1" applyAlignment="1">
      <alignment horizontal="left"/>
    </xf>
    <xf numFmtId="0" fontId="0" fillId="0" borderId="0" xfId="0" quotePrefix="1"/>
    <xf numFmtId="0" fontId="2" fillId="2" borderId="2" xfId="0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 wrapText="1"/>
    </xf>
    <xf numFmtId="164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 wrapText="1"/>
    </xf>
    <xf numFmtId="164" fontId="0" fillId="0" borderId="0" xfId="0" applyNumberFormat="1" applyAlignment="1">
      <alignment horizontal="left" wrapText="1"/>
    </xf>
    <xf numFmtId="164" fontId="2" fillId="2" borderId="3" xfId="0" applyNumberFormat="1" applyFont="1" applyFill="1" applyBorder="1" applyAlignment="1">
      <alignment horizontal="center" wrapText="1"/>
    </xf>
    <xf numFmtId="164" fontId="0" fillId="0" borderId="0" xfId="0" applyNumberFormat="1"/>
    <xf numFmtId="0" fontId="0" fillId="0" borderId="7" xfId="0" applyBorder="1" applyAlignment="1" applyProtection="1">
      <alignment horizontal="center"/>
      <protection locked="0"/>
    </xf>
    <xf numFmtId="1" fontId="0" fillId="0" borderId="8" xfId="0" applyNumberFormat="1" applyBorder="1" applyAlignment="1" applyProtection="1">
      <alignment horizontal="center"/>
      <protection locked="0"/>
    </xf>
    <xf numFmtId="165" fontId="2" fillId="0" borderId="9" xfId="2" applyNumberFormat="1" applyFont="1" applyBorder="1" applyAlignment="1" applyProtection="1">
      <alignment horizontal="center"/>
      <protection hidden="1"/>
    </xf>
    <xf numFmtId="165" fontId="0" fillId="4" borderId="6" xfId="2" applyNumberFormat="1" applyFont="1" applyFill="1" applyBorder="1" applyAlignment="1" applyProtection="1">
      <alignment horizontal="center"/>
      <protection hidden="1"/>
    </xf>
    <xf numFmtId="0" fontId="0" fillId="0" borderId="0" xfId="0" applyAlignment="1" applyProtection="1">
      <alignment horizontal="center"/>
      <protection locked="0"/>
    </xf>
    <xf numFmtId="1" fontId="0" fillId="0" borderId="0" xfId="0" applyNumberFormat="1" applyAlignment="1" applyProtection="1">
      <alignment horizontal="center"/>
      <protection locked="0"/>
    </xf>
    <xf numFmtId="165" fontId="2" fillId="0" borderId="0" xfId="2" applyNumberFormat="1" applyFont="1" applyBorder="1" applyAlignment="1" applyProtection="1">
      <alignment horizontal="center"/>
      <protection hidden="1"/>
    </xf>
    <xf numFmtId="165" fontId="1" fillId="4" borderId="6" xfId="2" applyNumberFormat="1" applyFont="1" applyFill="1" applyBorder="1" applyAlignment="1" applyProtection="1">
      <alignment horizontal="center"/>
      <protection hidden="1"/>
    </xf>
    <xf numFmtId="165" fontId="0" fillId="4" borderId="4" xfId="2" applyNumberFormat="1" applyFont="1" applyFill="1" applyBorder="1" applyAlignment="1" applyProtection="1">
      <alignment horizontal="center" wrapText="1"/>
      <protection hidden="1"/>
    </xf>
    <xf numFmtId="165" fontId="4" fillId="4" borderId="6" xfId="2" applyNumberFormat="1" applyFont="1" applyFill="1" applyBorder="1" applyAlignment="1" applyProtection="1">
      <alignment horizontal="center"/>
      <protection hidden="1"/>
    </xf>
    <xf numFmtId="164" fontId="4" fillId="4" borderId="23" xfId="3" applyNumberFormat="1" applyFont="1" applyFill="1" applyBorder="1" applyAlignment="1" applyProtection="1">
      <alignment horizontal="center"/>
      <protection hidden="1"/>
    </xf>
    <xf numFmtId="164" fontId="4" fillId="4" borderId="1" xfId="3" applyNumberFormat="1" applyFont="1" applyFill="1" applyBorder="1" applyAlignment="1" applyProtection="1">
      <alignment horizontal="center"/>
      <protection hidden="1"/>
    </xf>
    <xf numFmtId="164" fontId="4" fillId="4" borderId="25" xfId="3" applyNumberFormat="1" applyFont="1" applyFill="1" applyBorder="1" applyAlignment="1" applyProtection="1">
      <alignment horizontal="center"/>
      <protection hidden="1"/>
    </xf>
    <xf numFmtId="164" fontId="4" fillId="2" borderId="27" xfId="3" applyNumberFormat="1" applyFont="1" applyFill="1" applyBorder="1" applyAlignment="1" applyProtection="1">
      <alignment horizontal="center"/>
      <protection hidden="1"/>
    </xf>
    <xf numFmtId="164" fontId="4" fillId="2" borderId="1" xfId="3" applyNumberFormat="1" applyFont="1" applyFill="1" applyBorder="1" applyAlignment="1" applyProtection="1">
      <alignment horizontal="center"/>
      <protection hidden="1"/>
    </xf>
    <xf numFmtId="164" fontId="4" fillId="2" borderId="8" xfId="3" applyNumberFormat="1" applyFont="1" applyFill="1" applyBorder="1" applyAlignment="1" applyProtection="1">
      <alignment horizontal="center"/>
      <protection hidden="1"/>
    </xf>
    <xf numFmtId="0" fontId="6" fillId="5" borderId="10" xfId="0" applyFont="1" applyFill="1" applyBorder="1" applyAlignment="1">
      <alignment horizontal="center" vertical="center" wrapText="1"/>
    </xf>
    <xf numFmtId="0" fontId="6" fillId="5" borderId="11" xfId="0" applyFont="1" applyFill="1" applyBorder="1" applyAlignment="1">
      <alignment horizontal="center" vertical="center"/>
    </xf>
    <xf numFmtId="0" fontId="6" fillId="5" borderId="12" xfId="0" applyFont="1" applyFill="1" applyBorder="1" applyAlignment="1">
      <alignment horizontal="center" vertical="center"/>
    </xf>
    <xf numFmtId="0" fontId="6" fillId="5" borderId="13" xfId="0" applyFont="1" applyFill="1" applyBorder="1" applyAlignment="1">
      <alignment horizontal="center" vertical="center"/>
    </xf>
    <xf numFmtId="0" fontId="6" fillId="5" borderId="0" xfId="0" applyFont="1" applyFill="1" applyAlignment="1">
      <alignment horizontal="center" vertical="center"/>
    </xf>
    <xf numFmtId="0" fontId="6" fillId="5" borderId="14" xfId="0" applyFont="1" applyFill="1" applyBorder="1" applyAlignment="1">
      <alignment horizontal="center" vertical="center"/>
    </xf>
    <xf numFmtId="0" fontId="6" fillId="5" borderId="15" xfId="0" applyFont="1" applyFill="1" applyBorder="1" applyAlignment="1">
      <alignment horizontal="center" vertical="center"/>
    </xf>
    <xf numFmtId="0" fontId="6" fillId="5" borderId="16" xfId="0" applyFont="1" applyFill="1" applyBorder="1" applyAlignment="1">
      <alignment horizontal="center" vertical="center"/>
    </xf>
    <xf numFmtId="0" fontId="6" fillId="5" borderId="17" xfId="0" applyFont="1" applyFill="1" applyBorder="1" applyAlignment="1">
      <alignment horizontal="center" vertical="center"/>
    </xf>
    <xf numFmtId="0" fontId="0" fillId="0" borderId="0" xfId="0" applyAlignment="1">
      <alignment horizontal="left" wrapText="1"/>
    </xf>
    <xf numFmtId="0" fontId="0" fillId="0" borderId="0" xfId="0" applyProtection="1">
      <protection hidden="1"/>
    </xf>
    <xf numFmtId="0" fontId="2" fillId="0" borderId="0" xfId="0" applyFont="1" applyAlignment="1" applyProtection="1">
      <alignment horizontal="center" wrapText="1"/>
      <protection hidden="1"/>
    </xf>
    <xf numFmtId="164" fontId="2" fillId="0" borderId="0" xfId="0" applyNumberFormat="1" applyFont="1" applyAlignment="1" applyProtection="1">
      <alignment horizontal="center" wrapText="1"/>
      <protection hidden="1"/>
    </xf>
    <xf numFmtId="0" fontId="0" fillId="4" borderId="18" xfId="0" applyFill="1" applyBorder="1" applyAlignment="1" applyProtection="1">
      <alignment horizontal="center" vertical="center" textRotation="90" wrapText="1"/>
      <protection hidden="1"/>
    </xf>
    <xf numFmtId="0" fontId="0" fillId="4" borderId="2" xfId="1" applyNumberFormat="1" applyFont="1" applyFill="1" applyBorder="1" applyAlignment="1" applyProtection="1">
      <alignment horizontal="center"/>
      <protection hidden="1"/>
    </xf>
    <xf numFmtId="164" fontId="4" fillId="4" borderId="3" xfId="3" applyNumberFormat="1" applyFont="1" applyFill="1" applyBorder="1" applyAlignment="1" applyProtection="1">
      <alignment horizontal="center"/>
      <protection hidden="1"/>
    </xf>
    <xf numFmtId="0" fontId="0" fillId="4" borderId="19" xfId="0" applyFill="1" applyBorder="1" applyAlignment="1" applyProtection="1">
      <alignment horizontal="center" vertical="center" textRotation="90" wrapText="1"/>
      <protection hidden="1"/>
    </xf>
    <xf numFmtId="0" fontId="0" fillId="4" borderId="5" xfId="0" applyFill="1" applyBorder="1" applyAlignment="1" applyProtection="1">
      <alignment horizontal="center"/>
      <protection hidden="1"/>
    </xf>
    <xf numFmtId="0" fontId="0" fillId="4" borderId="5" xfId="1" applyNumberFormat="1" applyFont="1" applyFill="1" applyBorder="1" applyAlignment="1" applyProtection="1">
      <alignment horizontal="center"/>
      <protection hidden="1"/>
    </xf>
    <xf numFmtId="164" fontId="0" fillId="4" borderId="1" xfId="1" applyNumberFormat="1" applyFont="1" applyFill="1" applyBorder="1" applyAlignment="1" applyProtection="1">
      <alignment horizontal="center"/>
      <protection hidden="1"/>
    </xf>
    <xf numFmtId="0" fontId="1" fillId="4" borderId="5" xfId="1" applyNumberFormat="1" applyFont="1" applyFill="1" applyBorder="1" applyAlignment="1" applyProtection="1">
      <alignment horizontal="center"/>
      <protection hidden="1"/>
    </xf>
    <xf numFmtId="164" fontId="1" fillId="4" borderId="1" xfId="1" applyNumberFormat="1" applyFont="1" applyFill="1" applyBorder="1" applyAlignment="1" applyProtection="1">
      <alignment horizontal="center"/>
      <protection hidden="1"/>
    </xf>
    <xf numFmtId="0" fontId="0" fillId="4" borderId="22" xfId="0" applyFill="1" applyBorder="1" applyAlignment="1" applyProtection="1">
      <alignment horizontal="center"/>
      <protection hidden="1"/>
    </xf>
    <xf numFmtId="0" fontId="0" fillId="4" borderId="13" xfId="0" applyFill="1" applyBorder="1" applyAlignment="1" applyProtection="1">
      <alignment horizontal="center" vertical="center" textRotation="90" wrapText="1"/>
      <protection hidden="1"/>
    </xf>
    <xf numFmtId="0" fontId="0" fillId="4" borderId="13" xfId="0" applyFill="1" applyBorder="1" applyAlignment="1" applyProtection="1">
      <alignment horizontal="center" vertical="center" textRotation="90" wrapText="1"/>
      <protection hidden="1"/>
    </xf>
    <xf numFmtId="0" fontId="1" fillId="4" borderId="20" xfId="1" applyNumberFormat="1" applyFont="1" applyFill="1" applyBorder="1" applyAlignment="1" applyProtection="1">
      <alignment horizontal="center"/>
      <protection hidden="1"/>
    </xf>
    <xf numFmtId="0" fontId="0" fillId="2" borderId="18" xfId="0" applyFill="1" applyBorder="1" applyAlignment="1" applyProtection="1">
      <alignment horizontal="center" vertical="center" textRotation="90"/>
      <protection hidden="1"/>
    </xf>
    <xf numFmtId="0" fontId="0" fillId="2" borderId="2" xfId="0" applyFill="1" applyBorder="1" applyAlignment="1" applyProtection="1">
      <alignment horizontal="center"/>
      <protection hidden="1"/>
    </xf>
    <xf numFmtId="165" fontId="4" fillId="2" borderId="4" xfId="2" applyNumberFormat="1" applyFont="1" applyFill="1" applyBorder="1" applyAlignment="1" applyProtection="1">
      <alignment horizontal="center"/>
      <protection hidden="1"/>
    </xf>
    <xf numFmtId="0" fontId="0" fillId="2" borderId="19" xfId="0" applyFill="1" applyBorder="1" applyAlignment="1" applyProtection="1">
      <alignment horizontal="center" vertical="center" textRotation="90"/>
      <protection hidden="1"/>
    </xf>
    <xf numFmtId="0" fontId="0" fillId="2" borderId="5" xfId="0" applyFill="1" applyBorder="1" applyAlignment="1" applyProtection="1">
      <alignment horizontal="center"/>
      <protection hidden="1"/>
    </xf>
    <xf numFmtId="165" fontId="4" fillId="2" borderId="24" xfId="2" applyNumberFormat="1" applyFont="1" applyFill="1" applyBorder="1" applyAlignment="1" applyProtection="1">
      <alignment horizontal="center"/>
      <protection hidden="1"/>
    </xf>
    <xf numFmtId="0" fontId="0" fillId="2" borderId="20" xfId="0" applyFill="1" applyBorder="1" applyAlignment="1" applyProtection="1">
      <alignment horizontal="center"/>
      <protection hidden="1"/>
    </xf>
    <xf numFmtId="0" fontId="0" fillId="2" borderId="22" xfId="0" applyFill="1" applyBorder="1" applyAlignment="1" applyProtection="1">
      <alignment horizontal="center"/>
      <protection hidden="1"/>
    </xf>
    <xf numFmtId="165" fontId="4" fillId="2" borderId="6" xfId="2" applyNumberFormat="1" applyFont="1" applyFill="1" applyBorder="1" applyAlignment="1" applyProtection="1">
      <alignment horizontal="center"/>
      <protection hidden="1"/>
    </xf>
    <xf numFmtId="0" fontId="0" fillId="2" borderId="21" xfId="0" applyFill="1" applyBorder="1" applyAlignment="1" applyProtection="1">
      <alignment horizontal="center" vertical="center" textRotation="90"/>
      <protection hidden="1"/>
    </xf>
    <xf numFmtId="0" fontId="0" fillId="2" borderId="26" xfId="0" applyFill="1" applyBorder="1" applyAlignment="1" applyProtection="1">
      <alignment horizontal="center"/>
      <protection hidden="1"/>
    </xf>
    <xf numFmtId="165" fontId="4" fillId="2" borderId="9" xfId="2" applyNumberFormat="1" applyFont="1" applyFill="1" applyBorder="1" applyAlignment="1" applyProtection="1">
      <alignment horizontal="center"/>
      <protection hidden="1"/>
    </xf>
  </cellXfs>
  <cellStyles count="8">
    <cellStyle name="Comma" xfId="1" builtinId="3"/>
    <cellStyle name="Comma 2" xfId="7" xr:uid="{00000000-0005-0000-0000-000001000000}"/>
    <cellStyle name="Normal" xfId="0" builtinId="0"/>
    <cellStyle name="Normal 2" xfId="3" xr:uid="{00000000-0005-0000-0000-000003000000}"/>
    <cellStyle name="Normal 3" xfId="5" xr:uid="{00000000-0005-0000-0000-000004000000}"/>
    <cellStyle name="Normal 4" xfId="6" xr:uid="{00000000-0005-0000-0000-000005000000}"/>
    <cellStyle name="Percent" xfId="2" builtinId="5"/>
    <cellStyle name="Percent 2" xfId="4" xr:uid="{00000000-0005-0000-0000-000007000000}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72"/>
  <sheetViews>
    <sheetView showGridLines="0" tabSelected="1" zoomScaleNormal="100" workbookViewId="0">
      <selection activeCell="I14" sqref="I14"/>
    </sheetView>
  </sheetViews>
  <sheetFormatPr defaultColWidth="9.28515625" defaultRowHeight="15" x14ac:dyDescent="0.25"/>
  <cols>
    <col min="2" max="2" width="8" customWidth="1"/>
    <col min="3" max="3" width="16.7109375" customWidth="1"/>
    <col min="4" max="4" width="16.7109375" style="18" customWidth="1"/>
    <col min="5" max="5" width="16.7109375" style="3" customWidth="1"/>
    <col min="6" max="6" width="3.7109375" customWidth="1"/>
    <col min="7" max="7" width="8.7109375" customWidth="1"/>
    <col min="8" max="8" width="14.7109375" customWidth="1"/>
    <col min="9" max="9" width="14.28515625" customWidth="1"/>
    <col min="10" max="10" width="10.28515625" bestFit="1" customWidth="1"/>
  </cols>
  <sheetData>
    <row r="1" spans="2:7" x14ac:dyDescent="0.25">
      <c r="B1" s="35" t="s">
        <v>11</v>
      </c>
      <c r="C1" s="36"/>
      <c r="D1" s="36"/>
      <c r="E1" s="37"/>
    </row>
    <row r="2" spans="2:7" x14ac:dyDescent="0.25">
      <c r="B2" s="38"/>
      <c r="C2" s="39"/>
      <c r="D2" s="39"/>
      <c r="E2" s="40"/>
    </row>
    <row r="3" spans="2:7" ht="15.75" thickBot="1" x14ac:dyDescent="0.3">
      <c r="B3" s="41"/>
      <c r="C3" s="42"/>
      <c r="D3" s="42"/>
      <c r="E3" s="43"/>
    </row>
    <row r="5" spans="2:7" x14ac:dyDescent="0.25">
      <c r="B5" t="s">
        <v>10</v>
      </c>
      <c r="D5" s="14"/>
      <c r="E5"/>
      <c r="F5" s="8"/>
      <c r="G5" s="8"/>
    </row>
    <row r="6" spans="2:7" x14ac:dyDescent="0.25">
      <c r="D6" s="14"/>
      <c r="E6"/>
      <c r="F6" s="8"/>
      <c r="G6" s="8"/>
    </row>
    <row r="7" spans="2:7" ht="46.5" customHeight="1" x14ac:dyDescent="0.25">
      <c r="B7" s="44" t="s">
        <v>8</v>
      </c>
      <c r="C7" s="44"/>
      <c r="D7" s="44"/>
      <c r="E7" s="44"/>
      <c r="F7" s="44"/>
      <c r="G7" s="1"/>
    </row>
    <row r="8" spans="2:7" x14ac:dyDescent="0.25">
      <c r="B8" s="10" t="s">
        <v>7</v>
      </c>
      <c r="C8" s="1"/>
      <c r="D8" s="15"/>
      <c r="E8" s="1"/>
      <c r="F8" s="9"/>
      <c r="G8" s="9"/>
    </row>
    <row r="9" spans="2:7" ht="15.75" thickBot="1" x14ac:dyDescent="0.3">
      <c r="C9" s="1"/>
      <c r="D9" s="16"/>
      <c r="E9" s="4"/>
      <c r="F9" s="1"/>
      <c r="G9" s="1"/>
    </row>
    <row r="10" spans="2:7" ht="34.5" customHeight="1" x14ac:dyDescent="0.25">
      <c r="C10" s="12" t="s">
        <v>4</v>
      </c>
      <c r="D10" s="17" t="s">
        <v>5</v>
      </c>
      <c r="E10" s="13" t="s">
        <v>2</v>
      </c>
    </row>
    <row r="11" spans="2:7" ht="15.75" customHeight="1" thickBot="1" x14ac:dyDescent="0.3">
      <c r="C11" s="19">
        <v>2027</v>
      </c>
      <c r="D11" s="20">
        <v>2029</v>
      </c>
      <c r="E11" s="21">
        <f>VLOOKUP($D$11,$C$14:$D$68,2)/VLOOKUP($C$11,$C$14:$D$68,2)-1</f>
        <v>4.657213659442494E-2</v>
      </c>
    </row>
    <row r="12" spans="2:7" x14ac:dyDescent="0.25">
      <c r="C12" s="23"/>
      <c r="D12" s="24"/>
      <c r="E12" s="25"/>
    </row>
    <row r="13" spans="2:7" ht="30.75" thickBot="1" x14ac:dyDescent="0.3">
      <c r="B13" s="45"/>
      <c r="C13" s="46" t="s">
        <v>1</v>
      </c>
      <c r="D13" s="47" t="s">
        <v>3</v>
      </c>
      <c r="E13" s="46" t="s">
        <v>0</v>
      </c>
    </row>
    <row r="14" spans="2:7" ht="15" customHeight="1" x14ac:dyDescent="0.25">
      <c r="B14" s="48" t="s">
        <v>9</v>
      </c>
      <c r="C14" s="49">
        <v>2000</v>
      </c>
      <c r="D14" s="50">
        <v>1.7920432742500001</v>
      </c>
      <c r="E14" s="27"/>
    </row>
    <row r="15" spans="2:7" x14ac:dyDescent="0.25">
      <c r="B15" s="51"/>
      <c r="C15" s="52">
        <v>2001</v>
      </c>
      <c r="D15" s="30">
        <v>1.857</v>
      </c>
      <c r="E15" s="22">
        <f>D15/D14-1</f>
        <v>3.6247297530906719E-2</v>
      </c>
    </row>
    <row r="16" spans="2:7" x14ac:dyDescent="0.25">
      <c r="B16" s="51"/>
      <c r="C16" s="53">
        <v>2002</v>
      </c>
      <c r="D16" s="54">
        <v>1.8934664882500001</v>
      </c>
      <c r="E16" s="22">
        <f t="shared" ref="E16:E26" si="0">D16/D15-1</f>
        <v>1.9637311927840573E-2</v>
      </c>
    </row>
    <row r="17" spans="2:7" x14ac:dyDescent="0.25">
      <c r="B17" s="51"/>
      <c r="C17" s="53">
        <v>2003</v>
      </c>
      <c r="D17" s="54">
        <v>1.92367206125</v>
      </c>
      <c r="E17" s="22">
        <f t="shared" si="0"/>
        <v>1.595252579723061E-2</v>
      </c>
    </row>
    <row r="18" spans="2:7" x14ac:dyDescent="0.25">
      <c r="B18" s="51"/>
      <c r="C18" s="53">
        <v>2004</v>
      </c>
      <c r="D18" s="54">
        <v>1.947214794</v>
      </c>
      <c r="E18" s="22">
        <f t="shared" si="0"/>
        <v>1.2238433579319086E-2</v>
      </c>
    </row>
    <row r="19" spans="2:7" x14ac:dyDescent="0.25">
      <c r="B19" s="51"/>
      <c r="C19" s="53">
        <v>2005</v>
      </c>
      <c r="D19" s="54">
        <v>2.0022891084999999</v>
      </c>
      <c r="E19" s="22">
        <f t="shared" si="0"/>
        <v>2.8283636027058634E-2</v>
      </c>
    </row>
    <row r="20" spans="2:7" ht="15" customHeight="1" x14ac:dyDescent="0.25">
      <c r="B20" s="51"/>
      <c r="C20" s="53">
        <v>2006</v>
      </c>
      <c r="D20" s="54">
        <v>2.0763124742499999</v>
      </c>
      <c r="E20" s="22">
        <f t="shared" si="0"/>
        <v>3.6969369426103516E-2</v>
      </c>
      <c r="F20" s="5"/>
      <c r="G20" s="5"/>
    </row>
    <row r="21" spans="2:7" x14ac:dyDescent="0.25">
      <c r="B21" s="51"/>
      <c r="C21" s="53">
        <v>2007</v>
      </c>
      <c r="D21" s="54">
        <v>2.1565137445000002</v>
      </c>
      <c r="E21" s="22">
        <f t="shared" si="0"/>
        <v>3.8626782454298292E-2</v>
      </c>
    </row>
    <row r="22" spans="2:7" x14ac:dyDescent="0.25">
      <c r="B22" s="51"/>
      <c r="C22" s="53">
        <v>2008</v>
      </c>
      <c r="D22" s="54">
        <v>2.247033048</v>
      </c>
      <c r="E22" s="22">
        <f t="shared" si="0"/>
        <v>4.1974832634784409E-2</v>
      </c>
    </row>
    <row r="23" spans="2:7" x14ac:dyDescent="0.25">
      <c r="B23" s="51"/>
      <c r="C23" s="53">
        <v>2009</v>
      </c>
      <c r="D23" s="54">
        <v>2.2601417614999999</v>
      </c>
      <c r="E23" s="22">
        <f t="shared" si="0"/>
        <v>5.8337875856642185E-3</v>
      </c>
    </row>
    <row r="24" spans="2:7" x14ac:dyDescent="0.25">
      <c r="B24" s="51"/>
      <c r="C24" s="53">
        <v>2010</v>
      </c>
      <c r="D24" s="54">
        <v>2.2667905899999998</v>
      </c>
      <c r="E24" s="22">
        <f t="shared" si="0"/>
        <v>2.9417749865332521E-3</v>
      </c>
    </row>
    <row r="25" spans="2:7" x14ac:dyDescent="0.25">
      <c r="B25" s="51"/>
      <c r="C25" s="53">
        <v>2011</v>
      </c>
      <c r="D25" s="54">
        <v>2.3275173200000001</v>
      </c>
      <c r="E25" s="22">
        <f t="shared" si="0"/>
        <v>2.6789739761536646E-2</v>
      </c>
    </row>
    <row r="26" spans="2:7" x14ac:dyDescent="0.25">
      <c r="B26" s="51"/>
      <c r="C26" s="53">
        <v>2012</v>
      </c>
      <c r="D26" s="54">
        <v>2.3865036740000001</v>
      </c>
      <c r="E26" s="22">
        <f t="shared" si="0"/>
        <v>2.5343035470945408E-2</v>
      </c>
    </row>
    <row r="27" spans="2:7" x14ac:dyDescent="0.25">
      <c r="B27" s="51"/>
      <c r="C27" s="53">
        <v>2013</v>
      </c>
      <c r="D27" s="54">
        <v>2.4156387195</v>
      </c>
      <c r="E27" s="22">
        <f t="shared" ref="E27:E40" si="1">D27/D26-1</f>
        <v>1.220825503744849E-2</v>
      </c>
    </row>
    <row r="28" spans="2:7" x14ac:dyDescent="0.25">
      <c r="B28" s="51"/>
      <c r="C28" s="53">
        <v>2014</v>
      </c>
      <c r="D28" s="54">
        <v>2.46027395075</v>
      </c>
      <c r="E28" s="22">
        <f t="shared" si="1"/>
        <v>1.8477610451300697E-2</v>
      </c>
    </row>
    <row r="29" spans="2:7" x14ac:dyDescent="0.25">
      <c r="B29" s="51"/>
      <c r="C29" s="53">
        <v>2015</v>
      </c>
      <c r="D29" s="54">
        <v>2.493890704</v>
      </c>
      <c r="E29" s="22">
        <f t="shared" si="1"/>
        <v>1.3663825217412162E-2</v>
      </c>
    </row>
    <row r="30" spans="2:7" x14ac:dyDescent="0.25">
      <c r="B30" s="51"/>
      <c r="C30" s="53">
        <v>2016</v>
      </c>
      <c r="D30" s="54">
        <v>2.5500688265</v>
      </c>
      <c r="E30" s="22">
        <f t="shared" si="1"/>
        <v>2.2526296926282718E-2</v>
      </c>
    </row>
    <row r="31" spans="2:7" x14ac:dyDescent="0.25">
      <c r="B31" s="51"/>
      <c r="C31" s="53">
        <v>2017</v>
      </c>
      <c r="D31" s="54">
        <v>2.6275299594999999</v>
      </c>
      <c r="E31" s="22">
        <f t="shared" si="1"/>
        <v>3.0376095027331518E-2</v>
      </c>
    </row>
    <row r="32" spans="2:7" x14ac:dyDescent="0.25">
      <c r="B32" s="51"/>
      <c r="C32" s="55">
        <v>2018</v>
      </c>
      <c r="D32" s="56">
        <v>2.7111181787500001</v>
      </c>
      <c r="E32" s="26">
        <f t="shared" si="1"/>
        <v>3.181247047166158E-2</v>
      </c>
    </row>
    <row r="33" spans="2:7" ht="15" customHeight="1" x14ac:dyDescent="0.25">
      <c r="B33" s="51"/>
      <c r="C33" s="55">
        <v>2019</v>
      </c>
      <c r="D33" s="56">
        <v>2.7793338379999999</v>
      </c>
      <c r="E33" s="26">
        <f t="shared" si="1"/>
        <v>2.5161448064005665E-2</v>
      </c>
      <c r="F33" s="6"/>
      <c r="G33" s="6"/>
    </row>
    <row r="34" spans="2:7" x14ac:dyDescent="0.25">
      <c r="B34" s="51"/>
      <c r="C34" s="55">
        <v>2020</v>
      </c>
      <c r="D34" s="56">
        <v>2.8256199729999998</v>
      </c>
      <c r="E34" s="26">
        <f t="shared" si="1"/>
        <v>1.6653679513831676E-2</v>
      </c>
      <c r="F34" s="6"/>
      <c r="G34" s="6"/>
    </row>
    <row r="35" spans="2:7" ht="14.65" customHeight="1" x14ac:dyDescent="0.25">
      <c r="B35" s="51"/>
      <c r="C35" s="55">
        <v>2021</v>
      </c>
      <c r="D35" s="56">
        <v>2.9596107615</v>
      </c>
      <c r="E35" s="26">
        <f t="shared" si="1"/>
        <v>4.7419960851189824E-2</v>
      </c>
      <c r="F35" s="6"/>
      <c r="G35" s="6"/>
    </row>
    <row r="36" spans="2:7" x14ac:dyDescent="0.25">
      <c r="B36" s="51"/>
      <c r="C36" s="52">
        <v>2022</v>
      </c>
      <c r="D36" s="30">
        <v>3.22360687825</v>
      </c>
      <c r="E36" s="26">
        <f t="shared" si="1"/>
        <v>8.9199606983521251E-2</v>
      </c>
      <c r="F36" s="6"/>
      <c r="G36" s="6"/>
    </row>
    <row r="37" spans="2:7" ht="14.65" customHeight="1" x14ac:dyDescent="0.25">
      <c r="B37" s="51"/>
      <c r="C37" s="55">
        <v>2023</v>
      </c>
      <c r="D37" s="30">
        <v>3.4116212992500001</v>
      </c>
      <c r="E37" s="28">
        <f t="shared" si="1"/>
        <v>5.8324239927812549E-2</v>
      </c>
      <c r="F37" s="6"/>
      <c r="G37" s="6"/>
    </row>
    <row r="38" spans="2:7" x14ac:dyDescent="0.25">
      <c r="B38" s="51"/>
      <c r="C38" s="57">
        <v>2024</v>
      </c>
      <c r="D38" s="29">
        <v>3.5416650912683698</v>
      </c>
      <c r="E38" s="28">
        <f t="shared" si="1"/>
        <v>3.8117886075737184E-2</v>
      </c>
      <c r="F38" s="7"/>
      <c r="G38" s="7"/>
    </row>
    <row r="39" spans="2:7" ht="15.75" customHeight="1" x14ac:dyDescent="0.25">
      <c r="B39" s="51"/>
      <c r="C39" s="55">
        <v>2025</v>
      </c>
      <c r="D39" s="30">
        <v>3.63190867076244</v>
      </c>
      <c r="E39" s="28">
        <f t="shared" si="1"/>
        <v>2.5480551426660059E-2</v>
      </c>
      <c r="F39" s="7"/>
      <c r="G39" s="7"/>
    </row>
    <row r="40" spans="2:7" x14ac:dyDescent="0.25">
      <c r="B40" s="51"/>
      <c r="C40" s="57">
        <v>2026</v>
      </c>
      <c r="D40" s="29">
        <v>3.7115197237450199</v>
      </c>
      <c r="E40" s="28">
        <f t="shared" si="1"/>
        <v>2.1919893972958127E-2</v>
      </c>
      <c r="F40" s="7"/>
      <c r="G40" s="7"/>
    </row>
    <row r="41" spans="2:7" ht="15" customHeight="1" x14ac:dyDescent="0.25">
      <c r="B41" s="58"/>
      <c r="C41" s="55">
        <v>2027</v>
      </c>
      <c r="D41" s="30">
        <v>3.79820786482051</v>
      </c>
      <c r="E41" s="28">
        <f>D41/D40-1</f>
        <v>2.3356508257490693E-2</v>
      </c>
      <c r="F41" s="7"/>
      <c r="G41" s="7"/>
    </row>
    <row r="42" spans="2:7" ht="15" customHeight="1" x14ac:dyDescent="0.25">
      <c r="B42" s="59"/>
      <c r="C42" s="55">
        <v>2028</v>
      </c>
      <c r="D42" s="30">
        <v>3.8864209216821299</v>
      </c>
      <c r="E42" s="28">
        <f>D42/D41-1</f>
        <v>2.3224915539420854E-2</v>
      </c>
      <c r="F42" s="7"/>
      <c r="G42" s="7"/>
    </row>
    <row r="43" spans="2:7" ht="15" customHeight="1" thickBot="1" x14ac:dyDescent="0.3">
      <c r="B43" s="59"/>
      <c r="C43" s="60">
        <v>2029</v>
      </c>
      <c r="D43" s="31">
        <v>3.9750985203149498</v>
      </c>
      <c r="E43" s="28">
        <f>D43/D42-1</f>
        <v>2.2817291389641392E-2</v>
      </c>
      <c r="F43" s="7"/>
      <c r="G43" s="7"/>
    </row>
    <row r="44" spans="2:7" ht="15" customHeight="1" x14ac:dyDescent="0.25">
      <c r="B44" s="61" t="s">
        <v>6</v>
      </c>
      <c r="C44" s="62">
        <v>2030</v>
      </c>
      <c r="D44" s="32">
        <f>D43*(1+E44)</f>
        <v>4.0712721622744814</v>
      </c>
      <c r="E44" s="63">
        <v>2.4194027259458073E-2</v>
      </c>
      <c r="F44" s="7"/>
      <c r="G44" s="7"/>
    </row>
    <row r="45" spans="2:7" ht="15" customHeight="1" x14ac:dyDescent="0.25">
      <c r="B45" s="64"/>
      <c r="C45" s="65">
        <v>2031</v>
      </c>
      <c r="D45" s="33">
        <f t="shared" ref="D45:D68" si="2">D44*(1+E45)</f>
        <v>4.1589348027857511</v>
      </c>
      <c r="E45" s="66">
        <v>2.1532002041910969E-2</v>
      </c>
    </row>
    <row r="46" spans="2:7" x14ac:dyDescent="0.25">
      <c r="B46" s="64"/>
      <c r="C46" s="65">
        <v>2032</v>
      </c>
      <c r="D46" s="33">
        <f t="shared" si="2"/>
        <v>4.2496648657682714</v>
      </c>
      <c r="E46" s="66">
        <v>2.181569735638722E-2</v>
      </c>
    </row>
    <row r="47" spans="2:7" ht="15" customHeight="1" x14ac:dyDescent="0.25">
      <c r="B47" s="64"/>
      <c r="C47" s="65">
        <v>2033</v>
      </c>
      <c r="D47" s="33">
        <f t="shared" si="2"/>
        <v>4.3421854762028618</v>
      </c>
      <c r="E47" s="66">
        <v>2.1771272172509182E-2</v>
      </c>
    </row>
    <row r="48" spans="2:7" x14ac:dyDescent="0.25">
      <c r="B48" s="64"/>
      <c r="C48" s="65">
        <v>2034</v>
      </c>
      <c r="D48" s="33">
        <f t="shared" si="2"/>
        <v>4.4361695472668288</v>
      </c>
      <c r="E48" s="66">
        <v>2.1644416522288656E-2</v>
      </c>
    </row>
    <row r="49" spans="2:7" ht="17.25" customHeight="1" x14ac:dyDescent="0.25">
      <c r="B49" s="64"/>
      <c r="C49" s="65">
        <v>2035</v>
      </c>
      <c r="D49" s="33">
        <f t="shared" si="2"/>
        <v>4.5281866013558272</v>
      </c>
      <c r="E49" s="66">
        <v>2.0742456551438915E-2</v>
      </c>
      <c r="F49" s="7"/>
      <c r="G49" s="7"/>
    </row>
    <row r="50" spans="2:7" x14ac:dyDescent="0.25">
      <c r="B50" s="64"/>
      <c r="C50" s="65">
        <v>2036</v>
      </c>
      <c r="D50" s="33">
        <f t="shared" si="2"/>
        <v>4.6218368415389</v>
      </c>
      <c r="E50" s="66">
        <v>2.0681621237744974E-2</v>
      </c>
    </row>
    <row r="51" spans="2:7" x14ac:dyDescent="0.25">
      <c r="B51" s="64"/>
      <c r="C51" s="65">
        <v>2037</v>
      </c>
      <c r="D51" s="33">
        <f t="shared" si="2"/>
        <v>4.720626054070288</v>
      </c>
      <c r="E51" s="66">
        <v>2.137444828071744E-2</v>
      </c>
    </row>
    <row r="52" spans="2:7" x14ac:dyDescent="0.25">
      <c r="B52" s="64"/>
      <c r="C52" s="65">
        <v>2038</v>
      </c>
      <c r="D52" s="33">
        <f t="shared" si="2"/>
        <v>4.8202144374983638</v>
      </c>
      <c r="E52" s="66">
        <v>2.1096435575998829E-2</v>
      </c>
    </row>
    <row r="53" spans="2:7" x14ac:dyDescent="0.25">
      <c r="B53" s="64"/>
      <c r="C53" s="65">
        <v>2039</v>
      </c>
      <c r="D53" s="33">
        <f t="shared" si="2"/>
        <v>4.9194184096090448</v>
      </c>
      <c r="E53" s="66">
        <v>2.0580821330050014E-2</v>
      </c>
    </row>
    <row r="54" spans="2:7" x14ac:dyDescent="0.25">
      <c r="B54" s="64"/>
      <c r="C54" s="67">
        <v>2040</v>
      </c>
      <c r="D54" s="33">
        <f t="shared" si="2"/>
        <v>5.0236736813114442</v>
      </c>
      <c r="E54" s="66">
        <v>2.1192601039740522E-2</v>
      </c>
    </row>
    <row r="55" spans="2:7" x14ac:dyDescent="0.25">
      <c r="B55" s="64"/>
      <c r="C55" s="67">
        <v>2041</v>
      </c>
      <c r="D55" s="33">
        <f t="shared" si="2"/>
        <v>5.1324980524442685</v>
      </c>
      <c r="E55" s="66">
        <v>2.1662308907057781E-2</v>
      </c>
    </row>
    <row r="56" spans="2:7" x14ac:dyDescent="0.25">
      <c r="B56" s="64"/>
      <c r="C56" s="67">
        <v>2042</v>
      </c>
      <c r="D56" s="33">
        <f t="shared" si="2"/>
        <v>5.2428049923713695</v>
      </c>
      <c r="E56" s="66">
        <v>2.1491862013385266E-2</v>
      </c>
    </row>
    <row r="57" spans="2:7" x14ac:dyDescent="0.25">
      <c r="B57" s="64"/>
      <c r="C57" s="67">
        <v>2043</v>
      </c>
      <c r="D57" s="33">
        <f t="shared" si="2"/>
        <v>5.3555633974541301</v>
      </c>
      <c r="E57" s="66">
        <v>2.1507266672483816E-2</v>
      </c>
    </row>
    <row r="58" spans="2:7" x14ac:dyDescent="0.25">
      <c r="B58" s="64"/>
      <c r="C58" s="67">
        <v>2044</v>
      </c>
      <c r="D58" s="33">
        <f t="shared" si="2"/>
        <v>5.4720580107796302</v>
      </c>
      <c r="E58" s="66">
        <v>2.1752074372021868E-2</v>
      </c>
    </row>
    <row r="59" spans="2:7" x14ac:dyDescent="0.25">
      <c r="B59" s="64"/>
      <c r="C59" s="65">
        <v>2045</v>
      </c>
      <c r="D59" s="33">
        <f t="shared" si="2"/>
        <v>5.5919269012244737</v>
      </c>
      <c r="E59" s="66">
        <v>2.1905632251834506E-2</v>
      </c>
    </row>
    <row r="60" spans="2:7" x14ac:dyDescent="0.25">
      <c r="B60" s="64"/>
      <c r="C60" s="65">
        <v>2046</v>
      </c>
      <c r="D60" s="33">
        <f t="shared" si="2"/>
        <v>5.7155882003970566</v>
      </c>
      <c r="E60" s="66">
        <v>2.2114255310723863E-2</v>
      </c>
    </row>
    <row r="61" spans="2:7" x14ac:dyDescent="0.25">
      <c r="B61" s="64"/>
      <c r="C61" s="65">
        <v>2047</v>
      </c>
      <c r="D61" s="33">
        <f t="shared" si="2"/>
        <v>5.8433307787902731</v>
      </c>
      <c r="E61" s="66">
        <v>2.2349856902626808E-2</v>
      </c>
    </row>
    <row r="62" spans="2:7" x14ac:dyDescent="0.25">
      <c r="B62" s="64"/>
      <c r="C62" s="65">
        <v>2048</v>
      </c>
      <c r="D62" s="33">
        <f t="shared" si="2"/>
        <v>5.9748016973583278</v>
      </c>
      <c r="E62" s="66">
        <v>2.2499311359414964E-2</v>
      </c>
    </row>
    <row r="63" spans="2:7" x14ac:dyDescent="0.25">
      <c r="B63" s="64"/>
      <c r="C63" s="65">
        <v>2049</v>
      </c>
      <c r="D63" s="33">
        <f t="shared" si="2"/>
        <v>6.1091084923994368</v>
      </c>
      <c r="E63" s="66">
        <v>2.2478870738168677E-2</v>
      </c>
    </row>
    <row r="64" spans="2:7" x14ac:dyDescent="0.25">
      <c r="B64" s="64"/>
      <c r="C64" s="65">
        <v>2050</v>
      </c>
      <c r="D64" s="33">
        <f t="shared" si="2"/>
        <v>6.247199828100384</v>
      </c>
      <c r="E64" s="66">
        <v>2.2604171438885379E-2</v>
      </c>
    </row>
    <row r="65" spans="2:5" x14ac:dyDescent="0.25">
      <c r="B65" s="64"/>
      <c r="C65" s="68">
        <v>2051</v>
      </c>
      <c r="D65" s="33">
        <f t="shared" si="2"/>
        <v>6.3916530587032261</v>
      </c>
      <c r="E65" s="66">
        <v>2.3122876581133323E-2</v>
      </c>
    </row>
    <row r="66" spans="2:5" x14ac:dyDescent="0.25">
      <c r="B66" s="64"/>
      <c r="C66" s="65">
        <v>5052</v>
      </c>
      <c r="D66" s="33">
        <f t="shared" si="2"/>
        <v>6.5403752781466</v>
      </c>
      <c r="E66" s="66">
        <v>2.3268193388698677E-2</v>
      </c>
    </row>
    <row r="67" spans="2:5" x14ac:dyDescent="0.25">
      <c r="B67" s="64"/>
      <c r="C67" s="65">
        <v>2053</v>
      </c>
      <c r="D67" s="33">
        <f t="shared" si="2"/>
        <v>6.6940172880467941</v>
      </c>
      <c r="E67" s="69">
        <v>2.3491314086144133E-2</v>
      </c>
    </row>
    <row r="68" spans="2:5" ht="15.75" thickBot="1" x14ac:dyDescent="0.3">
      <c r="B68" s="70"/>
      <c r="C68" s="71">
        <v>2054</v>
      </c>
      <c r="D68" s="34">
        <f t="shared" si="2"/>
        <v>6.8508897018247348</v>
      </c>
      <c r="E68" s="72">
        <v>2.3434718947926925E-2</v>
      </c>
    </row>
    <row r="71" spans="2:5" x14ac:dyDescent="0.25">
      <c r="B71" s="11" t="s">
        <v>12</v>
      </c>
      <c r="D71" s="5"/>
      <c r="E71" s="2"/>
    </row>
    <row r="72" spans="2:5" x14ac:dyDescent="0.25">
      <c r="B72" s="11" t="s">
        <v>13</v>
      </c>
      <c r="D72" s="5"/>
      <c r="E72" s="2"/>
    </row>
  </sheetData>
  <sheetProtection algorithmName="SHA-512" hashValue="YHvOi08tK3PbdCww0WsMdaNQsza3JxZu5Sv/UV0zmDhuAOXLzhqHpenqSqAObhGxV4MbCknWWDiepuibQritZg==" saltValue="Elbzm+aDtfLDpBLQvAgc1w==" spinCount="100000" sheet="1" objects="1" scenarios="1"/>
  <protectedRanges>
    <protectedRange algorithmName="SHA-512" hashValue="pU3OMaER3+L6KZyITNsGO4qKnxU1rQz3uCRTU3i2KValH+PfCTMMAu5s+ZE+QFpg7wVUP82tp8iRmifw98kbTA==" saltValue="ha4QJYKeC+pK07pnaD4pdw==" spinCount="100000" sqref="C11:D12" name="CALCULATION"/>
  </protectedRanges>
  <mergeCells count="4">
    <mergeCell ref="B1:E3"/>
    <mergeCell ref="B7:F7"/>
    <mergeCell ref="B14:B41"/>
    <mergeCell ref="B44:B68"/>
  </mergeCells>
  <printOptions horizontalCentered="1" verticalCentered="1"/>
  <pageMargins left="0.7" right="0.7" top="0.75" bottom="0.75" header="0.3" footer="0.3"/>
  <pageSetup paperSize="1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Seattle CPI-U Calc</vt:lpstr>
    </vt:vector>
  </TitlesOfParts>
  <Company>Office of Financial Management, State of Washington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Perkins, Scott (OFM)</dc:creator>
  <cp:lastModifiedBy>La, Van (OFM)</cp:lastModifiedBy>
  <cp:lastPrinted>2024-01-12T16:24:06Z</cp:lastPrinted>
  <dcterms:created xsi:type="dcterms:W3CDTF">2010-07-21T15:56:02Z</dcterms:created>
  <dcterms:modified xsi:type="dcterms:W3CDTF">2025-01-16T14:38:42Z</dcterms:modified>
</cp:coreProperties>
</file>