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encmsoly1024\OFM\OFM\Directors_Office\Facilities_Oversight\Financial Assumptions\CPI-U Calculators\"/>
    </mc:Choice>
  </mc:AlternateContent>
  <xr:revisionPtr revIDLastSave="0" documentId="13_ncr:1_{E11310FA-BBFF-4D20-85B3-21064EE200C7}" xr6:coauthVersionLast="47" xr6:coauthVersionMax="47" xr10:uidLastSave="{00000000-0000-0000-0000-000000000000}"/>
  <bookViews>
    <workbookView xWindow="-57720" yWindow="-120" windowWidth="29040" windowHeight="15840" xr2:uid="{00000000-000D-0000-FFFF-FFFF00000000}"/>
  </bookViews>
  <sheets>
    <sheet name="Seattle CPI-U Calc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2" i="1" l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E41" i="1" l="1"/>
  <c r="E38" i="1" l="1"/>
  <c r="E39" i="1"/>
  <c r="E37" i="1"/>
  <c r="E36" i="1"/>
  <c r="E35" i="1"/>
  <c r="E34" i="1"/>
  <c r="E33" i="1"/>
  <c r="E32" i="1"/>
  <c r="E31" i="1"/>
  <c r="E30" i="1"/>
  <c r="E29" i="1"/>
  <c r="E28" i="1"/>
  <c r="E27" i="1"/>
  <c r="E21" i="1" l="1"/>
  <c r="E22" i="1"/>
  <c r="E23" i="1"/>
  <c r="E24" i="1"/>
  <c r="E25" i="1"/>
  <c r="E26" i="1"/>
  <c r="E16" i="1" l="1"/>
  <c r="E17" i="1"/>
  <c r="E18" i="1"/>
  <c r="E19" i="1"/>
  <c r="E20" i="1"/>
  <c r="E15" i="1"/>
  <c r="E11" i="1" l="1"/>
  <c r="E40" i="1"/>
</calcChain>
</file>

<file path=xl/sharedStrings.xml><?xml version="1.0" encoding="utf-8"?>
<sst xmlns="http://schemas.openxmlformats.org/spreadsheetml/2006/main" count="14" uniqueCount="14">
  <si>
    <t>% Change Year over Year</t>
  </si>
  <si>
    <t>Lease start year</t>
  </si>
  <si>
    <t>Percentage Increase</t>
  </si>
  <si>
    <t>Seattle CPI-U</t>
  </si>
  <si>
    <t>Enter Existing Lease Start Year</t>
  </si>
  <si>
    <t>Enter New Lease Start Year</t>
  </si>
  <si>
    <t>% Increase based on National CPI-U (Global Insight Estimate)+</t>
  </si>
  <si>
    <t>Note: adding the percentage change will not give you the correct difference.</t>
  </si>
  <si>
    <t>When entering the lease start year make sure you also include step increases. I.e. - 10 year lease started in 2010, step increase in 2015. Use 2015 as the lease start year.</t>
  </si>
  <si>
    <t>Seattle CPI-U Existing and Projected Available - 
ERFC.WA.GOV*</t>
  </si>
  <si>
    <t>Using consumer price index for the Seattle-Tacoma-Bremerton CMSA (inflation) to estimate lease increases.</t>
  </si>
  <si>
    <t>OFM - Lease Increase Estimator - JAN 2024
Price Indexes as of December 2023</t>
  </si>
  <si>
    <t>+ Global Insight 4th Quarter 2023 Forecast - Fourth Quarter Percentage Increase</t>
  </si>
  <si>
    <t xml:space="preserve">*Washington State Economic and Revenue Forecast, November 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</si>
</sst>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00"/>
    <numFmt numFmtId="165" formatCode="0.000%"/>
    <numFmt numFmtId="166" formatCode="_(* #,##0.000_);_(* \(#,##0.0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7" fillId="0" borderId="0"/>
    <xf numFmtId="0" fontId="8" fillId="0" borderId="0"/>
    <xf numFmtId="43" fontId="8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9" fontId="0" fillId="0" borderId="0" xfId="2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64" fontId="4" fillId="0" borderId="0" xfId="3" applyNumberFormat="1" applyFont="1" applyAlignment="1">
      <alignment horizontal="center"/>
    </xf>
    <xf numFmtId="0" fontId="4" fillId="0" borderId="0" xfId="3" applyFont="1"/>
    <xf numFmtId="46" fontId="4" fillId="0" borderId="0" xfId="3" applyNumberFormat="1" applyFont="1" applyAlignment="1">
      <alignment horizontal="left"/>
    </xf>
    <xf numFmtId="166" fontId="0" fillId="0" borderId="0" xfId="1" applyNumberFormat="1" applyFont="1"/>
    <xf numFmtId="166" fontId="0" fillId="0" borderId="0" xfId="1" applyNumberFormat="1" applyFont="1" applyAlignment="1">
      <alignment horizontal="left" wrapText="1"/>
    </xf>
    <xf numFmtId="0" fontId="5" fillId="0" borderId="0" xfId="0" applyFont="1" applyAlignment="1">
      <alignment horizontal="left"/>
    </xf>
    <xf numFmtId="0" fontId="0" fillId="0" borderId="0" xfId="0" quotePrefix="1"/>
    <xf numFmtId="0" fontId="2" fillId="2" borderId="2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 wrapText="1"/>
    </xf>
    <xf numFmtId="164" fontId="0" fillId="0" borderId="0" xfId="0" applyNumberFormat="1" applyAlignment="1">
      <alignment horizontal="left" wrapText="1"/>
    </xf>
    <xf numFmtId="164" fontId="2" fillId="2" borderId="3" xfId="0" applyNumberFormat="1" applyFont="1" applyFill="1" applyBorder="1" applyAlignment="1">
      <alignment horizontal="center" wrapText="1"/>
    </xf>
    <xf numFmtId="164" fontId="2" fillId="0" borderId="0" xfId="0" applyNumberFormat="1" applyFont="1" applyAlignment="1">
      <alignment horizontal="center" wrapText="1"/>
    </xf>
    <xf numFmtId="164" fontId="0" fillId="0" borderId="0" xfId="0" applyNumberFormat="1"/>
    <xf numFmtId="0" fontId="0" fillId="0" borderId="7" xfId="0" applyBorder="1" applyAlignment="1" applyProtection="1">
      <alignment horizontal="center"/>
      <protection locked="0"/>
    </xf>
    <xf numFmtId="1" fontId="0" fillId="0" borderId="8" xfId="0" applyNumberFormat="1" applyBorder="1" applyAlignment="1" applyProtection="1">
      <alignment horizontal="center"/>
      <protection locked="0"/>
    </xf>
    <xf numFmtId="165" fontId="2" fillId="0" borderId="9" xfId="2" applyNumberFormat="1" applyFont="1" applyBorder="1" applyAlignment="1" applyProtection="1">
      <alignment horizontal="center"/>
      <protection hidden="1"/>
    </xf>
    <xf numFmtId="165" fontId="0" fillId="4" borderId="6" xfId="2" applyNumberFormat="1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 locked="0"/>
    </xf>
    <xf numFmtId="165" fontId="2" fillId="0" borderId="0" xfId="2" applyNumberFormat="1" applyFont="1" applyBorder="1" applyAlignment="1" applyProtection="1">
      <alignment horizontal="center"/>
      <protection hidden="1"/>
    </xf>
    <xf numFmtId="0" fontId="0" fillId="4" borderId="5" xfId="1" applyNumberFormat="1" applyFont="1" applyFill="1" applyBorder="1" applyAlignment="1" applyProtection="1">
      <alignment horizontal="center"/>
    </xf>
    <xf numFmtId="0" fontId="0" fillId="4" borderId="5" xfId="0" applyFill="1" applyBorder="1" applyAlignment="1">
      <alignment horizontal="center"/>
    </xf>
    <xf numFmtId="164" fontId="4" fillId="4" borderId="1" xfId="3" applyNumberFormat="1" applyFont="1" applyFill="1" applyBorder="1" applyAlignment="1">
      <alignment horizontal="center"/>
    </xf>
    <xf numFmtId="164" fontId="0" fillId="4" borderId="1" xfId="1" applyNumberFormat="1" applyFont="1" applyFill="1" applyBorder="1" applyAlignment="1" applyProtection="1">
      <alignment horizontal="center"/>
    </xf>
    <xf numFmtId="0" fontId="1" fillId="4" borderId="5" xfId="1" applyNumberFormat="1" applyFont="1" applyFill="1" applyBorder="1" applyAlignment="1" applyProtection="1">
      <alignment horizontal="center"/>
    </xf>
    <xf numFmtId="164" fontId="1" fillId="4" borderId="1" xfId="1" applyNumberFormat="1" applyFont="1" applyFill="1" applyBorder="1" applyAlignment="1" applyProtection="1">
      <alignment horizontal="center"/>
    </xf>
    <xf numFmtId="0" fontId="1" fillId="2" borderId="5" xfId="1" applyNumberFormat="1" applyFont="1" applyFill="1" applyBorder="1" applyAlignment="1" applyProtection="1">
      <alignment horizontal="center"/>
    </xf>
    <xf numFmtId="0" fontId="0" fillId="2" borderId="5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165" fontId="1" fillId="4" borderId="6" xfId="2" applyNumberFormat="1" applyFont="1" applyFill="1" applyBorder="1" applyAlignment="1" applyProtection="1">
      <alignment horizontal="center"/>
      <protection hidden="1"/>
    </xf>
    <xf numFmtId="0" fontId="0" fillId="4" borderId="22" xfId="0" applyFill="1" applyBorder="1" applyAlignment="1">
      <alignment horizontal="center"/>
    </xf>
    <xf numFmtId="0" fontId="1" fillId="4" borderId="7" xfId="1" applyNumberFormat="1" applyFont="1" applyFill="1" applyBorder="1" applyAlignment="1" applyProtection="1">
      <alignment horizontal="center"/>
    </xf>
    <xf numFmtId="165" fontId="0" fillId="0" borderId="0" xfId="2" applyNumberFormat="1" applyFont="1"/>
    <xf numFmtId="0" fontId="0" fillId="2" borderId="22" xfId="0" applyFill="1" applyBorder="1" applyAlignment="1">
      <alignment horizontal="center"/>
    </xf>
    <xf numFmtId="0" fontId="0" fillId="4" borderId="2" xfId="1" applyNumberFormat="1" applyFont="1" applyFill="1" applyBorder="1" applyAlignment="1" applyProtection="1">
      <alignment horizontal="center"/>
    </xf>
    <xf numFmtId="164" fontId="4" fillId="4" borderId="3" xfId="3" applyNumberFormat="1" applyFont="1" applyFill="1" applyBorder="1" applyAlignment="1">
      <alignment horizontal="center"/>
    </xf>
    <xf numFmtId="165" fontId="0" fillId="4" borderId="4" xfId="2" applyNumberFormat="1" applyFont="1" applyFill="1" applyBorder="1" applyAlignment="1" applyProtection="1">
      <alignment horizontal="center" wrapText="1"/>
      <protection hidden="1"/>
    </xf>
    <xf numFmtId="0" fontId="0" fillId="2" borderId="7" xfId="0" applyFill="1" applyBorder="1" applyAlignment="1">
      <alignment horizontal="center"/>
    </xf>
    <xf numFmtId="165" fontId="4" fillId="4" borderId="6" xfId="2" applyNumberFormat="1" applyFont="1" applyFill="1" applyBorder="1" applyAlignment="1" applyProtection="1">
      <alignment horizontal="center"/>
      <protection hidden="1"/>
    </xf>
    <xf numFmtId="164" fontId="4" fillId="4" borderId="23" xfId="3" applyNumberFormat="1" applyFont="1" applyFill="1" applyBorder="1" applyAlignment="1" applyProtection="1">
      <alignment horizontal="center"/>
      <protection hidden="1"/>
    </xf>
    <xf numFmtId="164" fontId="4" fillId="4" borderId="1" xfId="3" applyNumberFormat="1" applyFont="1" applyFill="1" applyBorder="1" applyAlignment="1" applyProtection="1">
      <alignment horizontal="center"/>
      <protection hidden="1"/>
    </xf>
    <xf numFmtId="164" fontId="4" fillId="4" borderId="8" xfId="3" applyNumberFormat="1" applyFont="1" applyFill="1" applyBorder="1" applyAlignment="1" applyProtection="1">
      <alignment horizontal="center"/>
      <protection hidden="1"/>
    </xf>
    <xf numFmtId="165" fontId="4" fillId="4" borderId="9" xfId="2" applyNumberFormat="1" applyFont="1" applyFill="1" applyBorder="1" applyAlignment="1" applyProtection="1">
      <alignment horizontal="center"/>
      <protection hidden="1"/>
    </xf>
    <xf numFmtId="164" fontId="4" fillId="2" borderId="23" xfId="3" applyNumberFormat="1" applyFont="1" applyFill="1" applyBorder="1" applyAlignment="1" applyProtection="1">
      <alignment horizontal="center"/>
      <protection hidden="1"/>
    </xf>
    <xf numFmtId="165" fontId="4" fillId="2" borderId="24" xfId="2" applyNumberFormat="1" applyFont="1" applyFill="1" applyBorder="1" applyAlignment="1" applyProtection="1">
      <alignment horizontal="center"/>
    </xf>
    <xf numFmtId="164" fontId="4" fillId="2" borderId="25" xfId="3" applyNumberFormat="1" applyFont="1" applyFill="1" applyBorder="1" applyAlignment="1" applyProtection="1">
      <alignment horizontal="center"/>
      <protection hidden="1"/>
    </xf>
    <xf numFmtId="165" fontId="4" fillId="2" borderId="26" xfId="2" applyNumberFormat="1" applyFont="1" applyFill="1" applyBorder="1" applyAlignment="1" applyProtection="1">
      <alignment horizontal="center"/>
    </xf>
    <xf numFmtId="0" fontId="6" fillId="5" borderId="10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6" fillId="5" borderId="14" xfId="0" applyFont="1" applyFill="1" applyBorder="1" applyAlignment="1">
      <alignment horizontal="center" vertical="center"/>
    </xf>
    <xf numFmtId="0" fontId="6" fillId="5" borderId="15" xfId="0" applyFont="1" applyFill="1" applyBorder="1" applyAlignment="1">
      <alignment horizontal="center" vertical="center"/>
    </xf>
    <xf numFmtId="0" fontId="6" fillId="5" borderId="16" xfId="0" applyFont="1" applyFill="1" applyBorder="1" applyAlignment="1">
      <alignment horizontal="center" vertical="center"/>
    </xf>
    <xf numFmtId="0" fontId="6" fillId="5" borderId="17" xfId="0" applyFont="1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0" fillId="2" borderId="18" xfId="0" applyFill="1" applyBorder="1" applyAlignment="1">
      <alignment horizontal="center" vertical="center" textRotation="90"/>
    </xf>
    <xf numFmtId="0" fontId="0" fillId="2" borderId="19" xfId="0" applyFill="1" applyBorder="1" applyAlignment="1">
      <alignment horizontal="center" vertical="center" textRotation="90"/>
    </xf>
    <xf numFmtId="0" fontId="0" fillId="2" borderId="21" xfId="0" applyFill="1" applyBorder="1" applyAlignment="1">
      <alignment horizontal="center" vertical="center" textRotation="90"/>
    </xf>
    <xf numFmtId="0" fontId="0" fillId="4" borderId="18" xfId="0" applyFill="1" applyBorder="1" applyAlignment="1">
      <alignment horizontal="center" vertical="center" textRotation="90" wrapText="1"/>
    </xf>
    <xf numFmtId="0" fontId="0" fillId="4" borderId="19" xfId="0" applyFill="1" applyBorder="1" applyAlignment="1">
      <alignment horizontal="center" vertical="center" textRotation="90" wrapText="1"/>
    </xf>
    <xf numFmtId="0" fontId="0" fillId="4" borderId="21" xfId="0" applyFill="1" applyBorder="1" applyAlignment="1">
      <alignment horizontal="center" vertical="center" textRotation="90" wrapText="1"/>
    </xf>
  </cellXfs>
  <cellStyles count="8">
    <cellStyle name="Comma" xfId="1" builtinId="3"/>
    <cellStyle name="Comma 2" xfId="7" xr:uid="{00000000-0005-0000-0000-000001000000}"/>
    <cellStyle name="Normal" xfId="0" builtinId="0"/>
    <cellStyle name="Normal 2" xfId="3" xr:uid="{00000000-0005-0000-0000-000003000000}"/>
    <cellStyle name="Normal 3" xfId="5" xr:uid="{00000000-0005-0000-0000-000004000000}"/>
    <cellStyle name="Normal 4" xfId="6" xr:uid="{00000000-0005-0000-0000-000005000000}"/>
    <cellStyle name="Percent" xfId="2" builtinId="5"/>
    <cellStyle name="Percent 2" xfId="4" xr:uid="{00000000-0005-0000-0000-000007000000}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71"/>
  <sheetViews>
    <sheetView showGridLines="0" tabSelected="1" zoomScaleNormal="100" workbookViewId="0">
      <selection activeCell="E42" sqref="E42"/>
    </sheetView>
  </sheetViews>
  <sheetFormatPr defaultColWidth="9.21875" defaultRowHeight="14.4" x14ac:dyDescent="0.3"/>
  <cols>
    <col min="2" max="2" width="8" customWidth="1"/>
    <col min="3" max="3" width="16.77734375" customWidth="1"/>
    <col min="4" max="4" width="16.77734375" style="20" customWidth="1"/>
    <col min="5" max="5" width="16.77734375" style="4" customWidth="1"/>
    <col min="6" max="6" width="3.77734375" customWidth="1"/>
    <col min="11" max="11" width="9.5546875" bestFit="1" customWidth="1"/>
    <col min="12" max="12" width="5" customWidth="1"/>
    <col min="13" max="13" width="10.21875" customWidth="1"/>
    <col min="14" max="14" width="13.44140625" customWidth="1"/>
    <col min="15" max="15" width="12.44140625" customWidth="1"/>
    <col min="17" max="17" width="4.77734375" customWidth="1"/>
    <col min="18" max="18" width="10.21875" customWidth="1"/>
    <col min="19" max="19" width="11.77734375" customWidth="1"/>
    <col min="20" max="20" width="14.77734375" customWidth="1"/>
    <col min="21" max="21" width="14.21875" customWidth="1"/>
    <col min="22" max="22" width="10.21875" bestFit="1" customWidth="1"/>
  </cols>
  <sheetData>
    <row r="1" spans="2:6" x14ac:dyDescent="0.3">
      <c r="B1" s="55" t="s">
        <v>11</v>
      </c>
      <c r="C1" s="56"/>
      <c r="D1" s="56"/>
      <c r="E1" s="57"/>
    </row>
    <row r="2" spans="2:6" x14ac:dyDescent="0.3">
      <c r="B2" s="58"/>
      <c r="C2" s="59"/>
      <c r="D2" s="59"/>
      <c r="E2" s="60"/>
    </row>
    <row r="3" spans="2:6" ht="15" thickBot="1" x14ac:dyDescent="0.35">
      <c r="B3" s="61"/>
      <c r="C3" s="62"/>
      <c r="D3" s="62"/>
      <c r="E3" s="63"/>
    </row>
    <row r="5" spans="2:6" x14ac:dyDescent="0.3">
      <c r="B5" t="s">
        <v>10</v>
      </c>
      <c r="D5" s="15"/>
      <c r="E5"/>
      <c r="F5" s="9"/>
    </row>
    <row r="6" spans="2:6" x14ac:dyDescent="0.3">
      <c r="D6" s="15"/>
      <c r="E6"/>
      <c r="F6" s="9"/>
    </row>
    <row r="7" spans="2:6" ht="46.5" customHeight="1" x14ac:dyDescent="0.3">
      <c r="B7" s="64" t="s">
        <v>8</v>
      </c>
      <c r="C7" s="64"/>
      <c r="D7" s="64"/>
      <c r="E7" s="64"/>
      <c r="F7" s="64"/>
    </row>
    <row r="8" spans="2:6" x14ac:dyDescent="0.3">
      <c r="B8" s="11" t="s">
        <v>7</v>
      </c>
      <c r="C8" s="2"/>
      <c r="D8" s="16"/>
      <c r="E8" s="2"/>
      <c r="F8" s="10"/>
    </row>
    <row r="9" spans="2:6" ht="15" thickBot="1" x14ac:dyDescent="0.35">
      <c r="C9" s="2"/>
      <c r="D9" s="17"/>
      <c r="E9" s="5"/>
      <c r="F9" s="2"/>
    </row>
    <row r="10" spans="2:6" ht="34.5" customHeight="1" x14ac:dyDescent="0.3">
      <c r="C10" s="13" t="s">
        <v>4</v>
      </c>
      <c r="D10" s="18" t="s">
        <v>5</v>
      </c>
      <c r="E10" s="14" t="s">
        <v>2</v>
      </c>
    </row>
    <row r="11" spans="2:6" ht="15" thickBot="1" x14ac:dyDescent="0.35">
      <c r="C11" s="21">
        <v>2020</v>
      </c>
      <c r="D11" s="22">
        <v>2025</v>
      </c>
      <c r="E11" s="23">
        <f>VLOOKUP(D11,C14:D64,2)/VLOOKUP(C11,C14:D64,2)-1</f>
        <v>0.27006675424567606</v>
      </c>
    </row>
    <row r="12" spans="2:6" x14ac:dyDescent="0.3">
      <c r="C12" s="25"/>
      <c r="D12" s="26"/>
      <c r="E12" s="27"/>
    </row>
    <row r="13" spans="2:6" ht="29.4" thickBot="1" x14ac:dyDescent="0.35">
      <c r="C13" s="1" t="s">
        <v>1</v>
      </c>
      <c r="D13" s="19" t="s">
        <v>3</v>
      </c>
      <c r="E13" s="1" t="s">
        <v>0</v>
      </c>
    </row>
    <row r="14" spans="2:6" ht="15" customHeight="1" x14ac:dyDescent="0.3">
      <c r="B14" s="68" t="s">
        <v>9</v>
      </c>
      <c r="C14" s="42">
        <v>2000</v>
      </c>
      <c r="D14" s="43">
        <v>1.7920432742500001</v>
      </c>
      <c r="E14" s="44"/>
    </row>
    <row r="15" spans="2:6" x14ac:dyDescent="0.3">
      <c r="B15" s="69"/>
      <c r="C15" s="29">
        <v>2001</v>
      </c>
      <c r="D15" s="30">
        <v>1.857</v>
      </c>
      <c r="E15" s="24">
        <f>D15/D14-1</f>
        <v>3.6247297530906719E-2</v>
      </c>
    </row>
    <row r="16" spans="2:6" x14ac:dyDescent="0.3">
      <c r="B16" s="69"/>
      <c r="C16" s="28">
        <v>2002</v>
      </c>
      <c r="D16" s="31">
        <v>1.8934664882500001</v>
      </c>
      <c r="E16" s="24">
        <f t="shared" ref="E16:E26" si="0">D16/D15-1</f>
        <v>1.9637311927840573E-2</v>
      </c>
    </row>
    <row r="17" spans="2:6" x14ac:dyDescent="0.3">
      <c r="B17" s="69"/>
      <c r="C17" s="28">
        <v>2003</v>
      </c>
      <c r="D17" s="31">
        <v>1.92367206125</v>
      </c>
      <c r="E17" s="24">
        <f t="shared" si="0"/>
        <v>1.595252579723061E-2</v>
      </c>
    </row>
    <row r="18" spans="2:6" x14ac:dyDescent="0.3">
      <c r="B18" s="69"/>
      <c r="C18" s="28">
        <v>2004</v>
      </c>
      <c r="D18" s="31">
        <v>1.947214794</v>
      </c>
      <c r="E18" s="24">
        <f t="shared" si="0"/>
        <v>1.2238433579319086E-2</v>
      </c>
    </row>
    <row r="19" spans="2:6" x14ac:dyDescent="0.3">
      <c r="B19" s="69"/>
      <c r="C19" s="28">
        <v>2005</v>
      </c>
      <c r="D19" s="31">
        <v>2.0022891084999999</v>
      </c>
      <c r="E19" s="24">
        <f t="shared" si="0"/>
        <v>2.8283636027058634E-2</v>
      </c>
    </row>
    <row r="20" spans="2:6" ht="15" customHeight="1" x14ac:dyDescent="0.3">
      <c r="B20" s="69"/>
      <c r="C20" s="28">
        <v>2006</v>
      </c>
      <c r="D20" s="31">
        <v>2.0763124742499999</v>
      </c>
      <c r="E20" s="24">
        <f t="shared" si="0"/>
        <v>3.6969369426103516E-2</v>
      </c>
      <c r="F20" s="6"/>
    </row>
    <row r="21" spans="2:6" x14ac:dyDescent="0.3">
      <c r="B21" s="69"/>
      <c r="C21" s="28">
        <v>2007</v>
      </c>
      <c r="D21" s="31">
        <v>2.1565137445000002</v>
      </c>
      <c r="E21" s="24">
        <f t="shared" si="0"/>
        <v>3.8626782454298292E-2</v>
      </c>
    </row>
    <row r="22" spans="2:6" x14ac:dyDescent="0.3">
      <c r="B22" s="69"/>
      <c r="C22" s="28">
        <v>2008</v>
      </c>
      <c r="D22" s="31">
        <v>2.247033048</v>
      </c>
      <c r="E22" s="24">
        <f t="shared" si="0"/>
        <v>4.1974832634784409E-2</v>
      </c>
    </row>
    <row r="23" spans="2:6" x14ac:dyDescent="0.3">
      <c r="B23" s="69"/>
      <c r="C23" s="28">
        <v>2009</v>
      </c>
      <c r="D23" s="31">
        <v>2.2601417614999999</v>
      </c>
      <c r="E23" s="24">
        <f t="shared" si="0"/>
        <v>5.8337875856642185E-3</v>
      </c>
    </row>
    <row r="24" spans="2:6" x14ac:dyDescent="0.3">
      <c r="B24" s="69"/>
      <c r="C24" s="28">
        <v>2010</v>
      </c>
      <c r="D24" s="31">
        <v>2.2667905899999998</v>
      </c>
      <c r="E24" s="24">
        <f t="shared" si="0"/>
        <v>2.9417749865332521E-3</v>
      </c>
    </row>
    <row r="25" spans="2:6" x14ac:dyDescent="0.3">
      <c r="B25" s="69"/>
      <c r="C25" s="28">
        <v>2011</v>
      </c>
      <c r="D25" s="31">
        <v>2.3275173200000001</v>
      </c>
      <c r="E25" s="24">
        <f t="shared" si="0"/>
        <v>2.6789739761536646E-2</v>
      </c>
    </row>
    <row r="26" spans="2:6" x14ac:dyDescent="0.3">
      <c r="B26" s="69"/>
      <c r="C26" s="28">
        <v>2012</v>
      </c>
      <c r="D26" s="31">
        <v>2.3865036740000001</v>
      </c>
      <c r="E26" s="24">
        <f t="shared" si="0"/>
        <v>2.5343035470945408E-2</v>
      </c>
    </row>
    <row r="27" spans="2:6" x14ac:dyDescent="0.3">
      <c r="B27" s="69"/>
      <c r="C27" s="28">
        <v>2013</v>
      </c>
      <c r="D27" s="31">
        <v>2.4156387195</v>
      </c>
      <c r="E27" s="24">
        <f t="shared" ref="E27:E40" si="1">D27/D26-1</f>
        <v>1.220825503744849E-2</v>
      </c>
    </row>
    <row r="28" spans="2:6" x14ac:dyDescent="0.3">
      <c r="B28" s="69"/>
      <c r="C28" s="28">
        <v>2014</v>
      </c>
      <c r="D28" s="31">
        <v>2.46027395075</v>
      </c>
      <c r="E28" s="24">
        <f t="shared" si="1"/>
        <v>1.8477610451300697E-2</v>
      </c>
    </row>
    <row r="29" spans="2:6" x14ac:dyDescent="0.3">
      <c r="B29" s="69"/>
      <c r="C29" s="28">
        <v>2015</v>
      </c>
      <c r="D29" s="31">
        <v>2.493890704</v>
      </c>
      <c r="E29" s="24">
        <f t="shared" si="1"/>
        <v>1.3663825217412162E-2</v>
      </c>
    </row>
    <row r="30" spans="2:6" x14ac:dyDescent="0.3">
      <c r="B30" s="69"/>
      <c r="C30" s="28">
        <v>2016</v>
      </c>
      <c r="D30" s="31">
        <v>2.5500688265</v>
      </c>
      <c r="E30" s="24">
        <f t="shared" si="1"/>
        <v>2.2526296926282718E-2</v>
      </c>
    </row>
    <row r="31" spans="2:6" x14ac:dyDescent="0.3">
      <c r="B31" s="69"/>
      <c r="C31" s="28">
        <v>2017</v>
      </c>
      <c r="D31" s="31">
        <v>2.6275299594999999</v>
      </c>
      <c r="E31" s="24">
        <f t="shared" si="1"/>
        <v>3.0376095027331518E-2</v>
      </c>
    </row>
    <row r="32" spans="2:6" x14ac:dyDescent="0.3">
      <c r="B32" s="69"/>
      <c r="C32" s="32">
        <v>2018</v>
      </c>
      <c r="D32" s="33">
        <v>2.7111181787500001</v>
      </c>
      <c r="E32" s="37">
        <f t="shared" si="1"/>
        <v>3.181247047166158E-2</v>
      </c>
    </row>
    <row r="33" spans="2:9" ht="15" customHeight="1" x14ac:dyDescent="0.3">
      <c r="B33" s="69"/>
      <c r="C33" s="32">
        <v>2019</v>
      </c>
      <c r="D33" s="33">
        <v>2.7793338379999999</v>
      </c>
      <c r="E33" s="37">
        <f t="shared" si="1"/>
        <v>2.5161448064005665E-2</v>
      </c>
      <c r="F33" s="7"/>
    </row>
    <row r="34" spans="2:9" x14ac:dyDescent="0.3">
      <c r="B34" s="69"/>
      <c r="C34" s="32">
        <v>2020</v>
      </c>
      <c r="D34" s="33">
        <v>2.8256199729999998</v>
      </c>
      <c r="E34" s="37">
        <f t="shared" si="1"/>
        <v>1.6653679513831676E-2</v>
      </c>
      <c r="F34" s="7"/>
    </row>
    <row r="35" spans="2:9" ht="14.55" customHeight="1" x14ac:dyDescent="0.3">
      <c r="B35" s="69"/>
      <c r="C35" s="32">
        <v>2021</v>
      </c>
      <c r="D35" s="33">
        <v>2.9596107615</v>
      </c>
      <c r="E35" s="37">
        <f t="shared" si="1"/>
        <v>4.7419960851189824E-2</v>
      </c>
      <c r="F35" s="7"/>
    </row>
    <row r="36" spans="2:9" x14ac:dyDescent="0.3">
      <c r="B36" s="69"/>
      <c r="C36" s="29">
        <v>2022</v>
      </c>
      <c r="D36" s="30">
        <v>3.22360687825</v>
      </c>
      <c r="E36" s="37">
        <f t="shared" si="1"/>
        <v>8.9199606983521251E-2</v>
      </c>
      <c r="F36" s="7"/>
    </row>
    <row r="37" spans="2:9" ht="14.55" customHeight="1" x14ac:dyDescent="0.3">
      <c r="B37" s="69"/>
      <c r="C37" s="32">
        <v>2023</v>
      </c>
      <c r="D37" s="30">
        <v>3.410501123905715</v>
      </c>
      <c r="E37" s="46">
        <f t="shared" si="1"/>
        <v>5.7976748627976082E-2</v>
      </c>
      <c r="F37" s="7"/>
      <c r="I37" s="40"/>
    </row>
    <row r="38" spans="2:9" x14ac:dyDescent="0.3">
      <c r="B38" s="69"/>
      <c r="C38" s="38">
        <v>2024</v>
      </c>
      <c r="D38" s="47">
        <v>3.5149722333949525</v>
      </c>
      <c r="E38" s="46">
        <f t="shared" si="1"/>
        <v>3.0632187380603026E-2</v>
      </c>
      <c r="F38" s="8"/>
    </row>
    <row r="39" spans="2:9" ht="15.75" customHeight="1" x14ac:dyDescent="0.3">
      <c r="B39" s="69"/>
      <c r="C39" s="32">
        <v>2025</v>
      </c>
      <c r="D39" s="48">
        <v>3.5887259878398647</v>
      </c>
      <c r="E39" s="46">
        <f t="shared" si="1"/>
        <v>2.0982741696845997E-2</v>
      </c>
      <c r="F39" s="8"/>
    </row>
    <row r="40" spans="2:9" x14ac:dyDescent="0.3">
      <c r="B40" s="69"/>
      <c r="C40" s="38">
        <v>2026</v>
      </c>
      <c r="D40" s="47">
        <v>3.6746740470795203</v>
      </c>
      <c r="E40" s="46">
        <f t="shared" si="1"/>
        <v>2.3949462714869973E-2</v>
      </c>
      <c r="F40" s="8"/>
    </row>
    <row r="41" spans="2:9" ht="15" customHeight="1" thickBot="1" x14ac:dyDescent="0.35">
      <c r="B41" s="70"/>
      <c r="C41" s="39">
        <v>2027</v>
      </c>
      <c r="D41" s="49">
        <v>3.7563707728723625</v>
      </c>
      <c r="E41" s="50">
        <f>D41/D40-1</f>
        <v>2.2232373469361688E-2</v>
      </c>
      <c r="F41" s="8"/>
    </row>
    <row r="42" spans="2:9" x14ac:dyDescent="0.3">
      <c r="B42" s="65" t="s">
        <v>6</v>
      </c>
      <c r="C42" s="41">
        <v>2028</v>
      </c>
      <c r="D42" s="51">
        <f>D41*(1+E42)</f>
        <v>3.8389096766238224</v>
      </c>
      <c r="E42" s="52">
        <v>2.1973044926112406E-2</v>
      </c>
      <c r="F42" s="8"/>
    </row>
    <row r="43" spans="2:9" ht="15" customHeight="1" x14ac:dyDescent="0.3">
      <c r="B43" s="66"/>
      <c r="C43" s="34">
        <v>2029</v>
      </c>
      <c r="D43" s="51">
        <f t="shared" ref="D43:D67" si="2">D42*(1+E43)</f>
        <v>3.9223984567293391</v>
      </c>
      <c r="E43" s="52">
        <v>2.1748044923771692E-2</v>
      </c>
    </row>
    <row r="44" spans="2:9" x14ac:dyDescent="0.3">
      <c r="B44" s="66"/>
      <c r="C44" s="35">
        <v>2030</v>
      </c>
      <c r="D44" s="51">
        <f t="shared" si="2"/>
        <v>4.0068560661208599</v>
      </c>
      <c r="E44" s="52">
        <v>2.153213405604526E-2</v>
      </c>
    </row>
    <row r="45" spans="2:9" ht="15" customHeight="1" x14ac:dyDescent="0.3">
      <c r="B45" s="66"/>
      <c r="C45" s="35">
        <v>2031</v>
      </c>
      <c r="D45" s="51">
        <f t="shared" si="2"/>
        <v>4.0949481789328335</v>
      </c>
      <c r="E45" s="52">
        <v>2.1985344958312281E-2</v>
      </c>
      <c r="G45" s="40"/>
      <c r="H45" s="40"/>
      <c r="I45" s="20"/>
    </row>
    <row r="46" spans="2:9" x14ac:dyDescent="0.3">
      <c r="B46" s="66"/>
      <c r="C46" s="35">
        <v>2032</v>
      </c>
      <c r="D46" s="51">
        <f t="shared" si="2"/>
        <v>4.1844651062758924</v>
      </c>
      <c r="E46" s="52">
        <v>2.1860332153553097E-2</v>
      </c>
      <c r="G46" s="40"/>
      <c r="H46" s="40"/>
      <c r="I46" s="20"/>
    </row>
    <row r="47" spans="2:9" ht="17.25" customHeight="1" x14ac:dyDescent="0.3">
      <c r="B47" s="66"/>
      <c r="C47" s="35">
        <v>2033</v>
      </c>
      <c r="D47" s="51">
        <f t="shared" si="2"/>
        <v>4.2741682183033731</v>
      </c>
      <c r="E47" s="52">
        <v>2.1437175301795008E-2</v>
      </c>
      <c r="F47" s="8"/>
      <c r="G47" s="40"/>
      <c r="H47" s="40"/>
      <c r="I47" s="20"/>
    </row>
    <row r="48" spans="2:9" x14ac:dyDescent="0.3">
      <c r="B48" s="66"/>
      <c r="C48" s="35">
        <v>2034</v>
      </c>
      <c r="D48" s="51">
        <f t="shared" si="2"/>
        <v>4.3666953171909784</v>
      </c>
      <c r="E48" s="52">
        <v>2.1647977843121335E-2</v>
      </c>
      <c r="G48" s="40"/>
      <c r="H48" s="40"/>
      <c r="I48" s="20"/>
    </row>
    <row r="49" spans="2:9" x14ac:dyDescent="0.3">
      <c r="B49" s="66"/>
      <c r="C49" s="35">
        <v>2035</v>
      </c>
      <c r="D49" s="51">
        <f t="shared" si="2"/>
        <v>4.4582747694812266</v>
      </c>
      <c r="E49" s="52">
        <v>2.0972256051324356E-2</v>
      </c>
      <c r="G49" s="40"/>
      <c r="H49" s="40"/>
      <c r="I49" s="20"/>
    </row>
    <row r="50" spans="2:9" x14ac:dyDescent="0.3">
      <c r="B50" s="66"/>
      <c r="C50" s="35">
        <v>2036</v>
      </c>
      <c r="D50" s="51">
        <f t="shared" si="2"/>
        <v>4.5485765711825668</v>
      </c>
      <c r="E50" s="52">
        <v>2.0254875791751115E-2</v>
      </c>
      <c r="G50" s="40"/>
      <c r="H50" s="40"/>
      <c r="I50" s="20"/>
    </row>
    <row r="51" spans="2:9" x14ac:dyDescent="0.3">
      <c r="B51" s="66"/>
      <c r="C51" s="35">
        <v>2037</v>
      </c>
      <c r="D51" s="51">
        <f t="shared" si="2"/>
        <v>4.6427380817310251</v>
      </c>
      <c r="E51" s="52">
        <v>2.0701313713177294E-2</v>
      </c>
      <c r="G51" s="40"/>
      <c r="H51" s="40"/>
      <c r="I51" s="20"/>
    </row>
    <row r="52" spans="2:9" x14ac:dyDescent="0.3">
      <c r="B52" s="66"/>
      <c r="C52" s="35">
        <v>2038</v>
      </c>
      <c r="D52" s="51">
        <f t="shared" si="2"/>
        <v>4.7393623585542635</v>
      </c>
      <c r="E52" s="52">
        <v>2.0811916399818164E-2</v>
      </c>
      <c r="G52" s="40"/>
      <c r="H52" s="40"/>
      <c r="I52" s="20"/>
    </row>
    <row r="53" spans="2:9" x14ac:dyDescent="0.3">
      <c r="B53" s="66"/>
      <c r="C53" s="35">
        <v>2039</v>
      </c>
      <c r="D53" s="51">
        <f t="shared" si="2"/>
        <v>4.8361661307918231</v>
      </c>
      <c r="E53" s="52">
        <v>2.0425484466878752E-2</v>
      </c>
      <c r="G53" s="40"/>
      <c r="H53" s="40"/>
      <c r="I53" s="20"/>
    </row>
    <row r="54" spans="2:9" x14ac:dyDescent="0.3">
      <c r="B54" s="66"/>
      <c r="C54" s="36">
        <v>2040</v>
      </c>
      <c r="D54" s="51">
        <f t="shared" si="2"/>
        <v>4.9396078887242822</v>
      </c>
      <c r="E54" s="52">
        <v>2.1389206891352819E-2</v>
      </c>
      <c r="G54" s="40"/>
      <c r="H54" s="40"/>
      <c r="I54" s="20"/>
    </row>
    <row r="55" spans="2:9" x14ac:dyDescent="0.3">
      <c r="B55" s="66"/>
      <c r="C55" s="36">
        <v>2041</v>
      </c>
      <c r="D55" s="51">
        <f t="shared" si="2"/>
        <v>5.0477600076847819</v>
      </c>
      <c r="E55" s="52">
        <v>2.1894879390605082E-2</v>
      </c>
      <c r="G55" s="40"/>
      <c r="H55" s="40"/>
      <c r="I55" s="20"/>
    </row>
    <row r="56" spans="2:9" x14ac:dyDescent="0.3">
      <c r="B56" s="66"/>
      <c r="C56" s="36">
        <v>2042</v>
      </c>
      <c r="D56" s="51">
        <f t="shared" si="2"/>
        <v>5.1567873061498997</v>
      </c>
      <c r="E56" s="52">
        <v>2.1599144630317868E-2</v>
      </c>
      <c r="G56" s="40"/>
      <c r="H56" s="40"/>
      <c r="I56" s="20"/>
    </row>
    <row r="57" spans="2:9" x14ac:dyDescent="0.3">
      <c r="B57" s="66"/>
      <c r="C57" s="36">
        <v>2043</v>
      </c>
      <c r="D57" s="51">
        <f t="shared" si="2"/>
        <v>5.2692740721345466</v>
      </c>
      <c r="E57" s="52">
        <v>2.1813342165672989E-2</v>
      </c>
      <c r="G57" s="40"/>
      <c r="H57" s="40"/>
      <c r="I57" s="20"/>
    </row>
    <row r="58" spans="2:9" x14ac:dyDescent="0.3">
      <c r="B58" s="66"/>
      <c r="C58" s="36">
        <v>2044</v>
      </c>
      <c r="D58" s="51">
        <f t="shared" si="2"/>
        <v>5.3871836064127763</v>
      </c>
      <c r="E58" s="52">
        <v>2.2376808012657623E-2</v>
      </c>
      <c r="G58" s="40"/>
      <c r="H58" s="40"/>
      <c r="I58" s="20"/>
    </row>
    <row r="59" spans="2:9" x14ac:dyDescent="0.3">
      <c r="B59" s="66"/>
      <c r="C59" s="35">
        <v>2045</v>
      </c>
      <c r="D59" s="51">
        <f t="shared" si="2"/>
        <v>5.5078647282686886</v>
      </c>
      <c r="E59" s="52">
        <v>2.2401523815200219E-2</v>
      </c>
      <c r="G59" s="40"/>
      <c r="H59" s="40"/>
      <c r="I59" s="20"/>
    </row>
    <row r="60" spans="2:9" x14ac:dyDescent="0.3">
      <c r="B60" s="66"/>
      <c r="C60" s="35">
        <v>2046</v>
      </c>
      <c r="D60" s="51">
        <f t="shared" si="2"/>
        <v>5.6311011513024152</v>
      </c>
      <c r="E60" s="52">
        <v>2.2374627757509202E-2</v>
      </c>
      <c r="G60" s="40"/>
      <c r="H60" s="40"/>
      <c r="I60" s="20"/>
    </row>
    <row r="61" spans="2:9" x14ac:dyDescent="0.3">
      <c r="B61" s="66"/>
      <c r="C61" s="35">
        <v>2047</v>
      </c>
      <c r="D61" s="51">
        <f t="shared" si="2"/>
        <v>5.7598049377637182</v>
      </c>
      <c r="E61" s="52">
        <v>2.2855882535786964E-2</v>
      </c>
      <c r="G61" s="40"/>
      <c r="H61" s="40"/>
      <c r="I61" s="20"/>
    </row>
    <row r="62" spans="2:9" x14ac:dyDescent="0.3">
      <c r="B62" s="66"/>
      <c r="C62" s="35">
        <v>2048</v>
      </c>
      <c r="D62" s="51">
        <f t="shared" si="2"/>
        <v>5.8932569911169548</v>
      </c>
      <c r="E62" s="52">
        <v>2.3169543898660327E-2</v>
      </c>
      <c r="G62" s="40"/>
      <c r="H62" s="40"/>
      <c r="I62" s="20"/>
    </row>
    <row r="63" spans="2:9" x14ac:dyDescent="0.3">
      <c r="B63" s="66"/>
      <c r="C63" s="35">
        <v>2049</v>
      </c>
      <c r="D63" s="51">
        <f t="shared" si="2"/>
        <v>6.0298608055651668</v>
      </c>
      <c r="E63" s="52">
        <v>2.3179680549162862E-2</v>
      </c>
      <c r="G63" s="40"/>
      <c r="H63" s="40"/>
      <c r="I63" s="20"/>
    </row>
    <row r="64" spans="2:9" x14ac:dyDescent="0.3">
      <c r="B64" s="66"/>
      <c r="C64" s="35">
        <v>2050</v>
      </c>
      <c r="D64" s="51">
        <f t="shared" si="2"/>
        <v>6.1705785211242592</v>
      </c>
      <c r="E64" s="52">
        <v>2.3336809935847747E-2</v>
      </c>
      <c r="G64" s="40"/>
      <c r="H64" s="40"/>
      <c r="I64" s="20"/>
    </row>
    <row r="65" spans="2:8" x14ac:dyDescent="0.3">
      <c r="B65" s="66"/>
      <c r="C65" s="41">
        <v>2051</v>
      </c>
      <c r="D65" s="51">
        <f t="shared" si="2"/>
        <v>6.3179832770256441</v>
      </c>
      <c r="E65" s="52">
        <v>2.3888320259885187E-2</v>
      </c>
      <c r="H65" s="40"/>
    </row>
    <row r="66" spans="2:8" x14ac:dyDescent="0.3">
      <c r="B66" s="66"/>
      <c r="C66" s="35">
        <v>5052</v>
      </c>
      <c r="D66" s="51">
        <f t="shared" si="2"/>
        <v>6.4700270417406793</v>
      </c>
      <c r="E66" s="52">
        <v>2.4065236966979375E-2</v>
      </c>
      <c r="H66" s="40"/>
    </row>
    <row r="67" spans="2:8" ht="15" thickBot="1" x14ac:dyDescent="0.35">
      <c r="B67" s="67"/>
      <c r="C67" s="45">
        <v>2053</v>
      </c>
      <c r="D67" s="53">
        <f t="shared" si="2"/>
        <v>6.6272616800525324</v>
      </c>
      <c r="E67" s="54">
        <v>2.4302006359087969E-2</v>
      </c>
      <c r="H67" s="40"/>
    </row>
    <row r="68" spans="2:8" x14ac:dyDescent="0.3">
      <c r="H68" s="40"/>
    </row>
    <row r="69" spans="2:8" x14ac:dyDescent="0.3">
      <c r="H69" s="40"/>
    </row>
    <row r="70" spans="2:8" x14ac:dyDescent="0.3">
      <c r="B70" s="12" t="s">
        <v>13</v>
      </c>
      <c r="D70" s="6"/>
      <c r="E70" s="3"/>
    </row>
    <row r="71" spans="2:8" x14ac:dyDescent="0.3">
      <c r="B71" s="12" t="s">
        <v>12</v>
      </c>
      <c r="D71" s="6"/>
      <c r="E71" s="3"/>
    </row>
  </sheetData>
  <sheetProtection algorithmName="SHA-512" hashValue="B61Vt0xXAImTBElljZUjwueVvqD0aXScASzRHIwqPF8XMP71jULepsUV3tuRadO0hh5/zufqghNc1cb4Gnu6aQ==" saltValue="UOi6Eq+6Az1jrxiUuLjFlw==" spinCount="100000" sheet="1" objects="1" scenarios="1"/>
  <protectedRanges>
    <protectedRange algorithmName="SHA-512" hashValue="pU3OMaER3+L6KZyITNsGO4qKnxU1rQz3uCRTU3i2KValH+PfCTMMAu5s+ZE+QFpg7wVUP82tp8iRmifw98kbTA==" saltValue="ha4QJYKeC+pK07pnaD4pdw==" spinCount="100000" sqref="C11:D12" name="CALCULATION"/>
  </protectedRanges>
  <mergeCells count="4">
    <mergeCell ref="B1:E3"/>
    <mergeCell ref="B7:F7"/>
    <mergeCell ref="B42:B67"/>
    <mergeCell ref="B14:B41"/>
  </mergeCells>
  <printOptions horizontalCentered="1" verticalCentered="1"/>
  <pageMargins left="0.7" right="0.7" top="0.75" bottom="0.75" header="0.3" footer="0.3"/>
  <pageSetup paperSize="1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Seattle CPI-U Calc</vt:lpstr>
    </vt:vector>
  </TitlesOfParts>
  <Company>Office of Financial Management, State of Washington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Perkins, Scott (OFM)</dc:creator>
  <cp:lastModifiedBy>La, Van (OFM)</cp:lastModifiedBy>
  <cp:lastPrinted>2024-01-12T16:24:06Z</cp:lastPrinted>
  <dcterms:created xsi:type="dcterms:W3CDTF">2010-07-21T15:56:02Z</dcterms:created>
  <dcterms:modified xsi:type="dcterms:W3CDTF">2024-03-14T18:35:46Z</dcterms:modified>
</cp:coreProperties>
</file>